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0" windowWidth="19140" windowHeight="7590" activeTab="5"/>
  </bookViews>
  <sheets>
    <sheet name="BAHODOPI" sheetId="2" r:id="rId1"/>
    <sheet name="BUMI RAYA" sheetId="3" r:id="rId2"/>
    <sheet name="B.BARAT" sheetId="4" r:id="rId3"/>
    <sheet name="BUPES" sheetId="5" r:id="rId4"/>
    <sheet name="B.SELATAN" sheetId="6" r:id="rId5"/>
    <sheet name="BUTENG" sheetId="7" r:id="rId6"/>
    <sheet name="butim" sheetId="8" r:id="rId7"/>
    <sheet name="MENKEP" sheetId="9" r:id="rId8"/>
    <sheet name="WITAPONDA" sheetId="10" r:id="rId9"/>
    <sheet name="REKAP KECAMATAN" sheetId="11" r:id="rId10"/>
  </sheets>
  <externalReferences>
    <externalReference r:id="rId11"/>
  </externalReferences>
  <calcPr calcId="144525"/>
</workbook>
</file>

<file path=xl/calcChain.xml><?xml version="1.0" encoding="utf-8"?>
<calcChain xmlns="http://schemas.openxmlformats.org/spreadsheetml/2006/main">
  <c r="E32" i="9" l="1"/>
  <c r="E62" i="9" s="1"/>
  <c r="F32" i="9"/>
  <c r="G32" i="9"/>
  <c r="D32" i="9"/>
  <c r="D61" i="9"/>
  <c r="D59" i="9"/>
  <c r="D52" i="9"/>
  <c r="D47" i="9"/>
  <c r="D45" i="9"/>
  <c r="D41" i="9"/>
  <c r="D39" i="9"/>
  <c r="D37" i="9"/>
  <c r="D24" i="9"/>
  <c r="D22" i="9"/>
  <c r="D20" i="9"/>
  <c r="D18" i="9"/>
  <c r="D16" i="9"/>
  <c r="D14" i="9"/>
  <c r="D9" i="9"/>
  <c r="D7" i="9"/>
  <c r="D5" i="9"/>
  <c r="E57" i="9"/>
  <c r="F57" i="9"/>
  <c r="G57" i="9"/>
  <c r="D57" i="9"/>
  <c r="G50" i="9"/>
  <c r="F50" i="9"/>
  <c r="E50" i="9"/>
  <c r="D50" i="9"/>
  <c r="G35" i="9"/>
  <c r="F35" i="9"/>
  <c r="E35" i="9"/>
  <c r="D35" i="9"/>
  <c r="G30" i="9"/>
  <c r="F30" i="9"/>
  <c r="E30" i="9"/>
  <c r="D30" i="9"/>
  <c r="G27" i="9"/>
  <c r="F27" i="9"/>
  <c r="E27" i="9"/>
  <c r="D27" i="9"/>
  <c r="E12" i="9"/>
  <c r="F12" i="9"/>
  <c r="G12" i="9"/>
  <c r="D12" i="9"/>
  <c r="G61" i="9"/>
  <c r="F61" i="9"/>
  <c r="E61" i="9"/>
  <c r="G59" i="9"/>
  <c r="F59" i="9"/>
  <c r="E59" i="9"/>
  <c r="G52" i="9"/>
  <c r="F52" i="9"/>
  <c r="E52" i="9"/>
  <c r="G47" i="9"/>
  <c r="F47" i="9"/>
  <c r="E47" i="9"/>
  <c r="G45" i="9"/>
  <c r="F45" i="9"/>
  <c r="E45" i="9"/>
  <c r="G41" i="9"/>
  <c r="F41" i="9"/>
  <c r="E41" i="9"/>
  <c r="G39" i="9"/>
  <c r="F39" i="9"/>
  <c r="E39" i="9"/>
  <c r="G37" i="9"/>
  <c r="F37" i="9"/>
  <c r="E37" i="9"/>
  <c r="G24" i="9"/>
  <c r="F24" i="9"/>
  <c r="E24" i="9"/>
  <c r="G22" i="9"/>
  <c r="F22" i="9"/>
  <c r="E22" i="9"/>
  <c r="G20" i="9"/>
  <c r="F20" i="9"/>
  <c r="E20" i="9"/>
  <c r="G18" i="9"/>
  <c r="F18" i="9"/>
  <c r="E18" i="9"/>
  <c r="G16" i="9"/>
  <c r="F16" i="9"/>
  <c r="E16" i="9"/>
  <c r="G14" i="9"/>
  <c r="F14" i="9"/>
  <c r="E14" i="9"/>
  <c r="G9" i="9"/>
  <c r="F9" i="9"/>
  <c r="E9" i="9"/>
  <c r="G7" i="9"/>
  <c r="F7" i="9"/>
  <c r="E7" i="9"/>
  <c r="F5" i="9"/>
  <c r="G5" i="9"/>
  <c r="E5" i="9"/>
  <c r="F15" i="11"/>
  <c r="E15" i="11"/>
  <c r="F13" i="11"/>
  <c r="E13" i="11"/>
  <c r="F12" i="11"/>
  <c r="E12" i="11"/>
  <c r="F11" i="11"/>
  <c r="E11" i="11"/>
  <c r="F10" i="11"/>
  <c r="E10" i="11"/>
  <c r="G10" i="11" s="1"/>
  <c r="F9" i="11"/>
  <c r="E9" i="11"/>
  <c r="F8" i="11"/>
  <c r="E8" i="11"/>
  <c r="F7" i="11"/>
  <c r="E7" i="11"/>
  <c r="H15" i="11"/>
  <c r="D15" i="11"/>
  <c r="C15" i="11"/>
  <c r="H14" i="11"/>
  <c r="D14" i="11"/>
  <c r="H13" i="11"/>
  <c r="D13" i="11"/>
  <c r="C13" i="11"/>
  <c r="H12" i="11"/>
  <c r="D12" i="11"/>
  <c r="C12" i="11"/>
  <c r="H11" i="11"/>
  <c r="C11" i="11"/>
  <c r="H10" i="11"/>
  <c r="H9" i="11"/>
  <c r="D9" i="11"/>
  <c r="C9" i="11"/>
  <c r="H8" i="11"/>
  <c r="D8" i="11"/>
  <c r="C8" i="11"/>
  <c r="H7" i="11"/>
  <c r="H16" i="11" s="1"/>
  <c r="D7" i="11"/>
  <c r="D16" i="11" s="1"/>
  <c r="C7" i="11"/>
  <c r="C16" i="11" l="1"/>
  <c r="D62" i="9"/>
  <c r="G62" i="9"/>
  <c r="F62" i="9"/>
  <c r="G15" i="11"/>
  <c r="G13" i="11"/>
  <c r="G12" i="11"/>
  <c r="G11" i="11"/>
  <c r="G9" i="11"/>
  <c r="G8" i="11"/>
  <c r="G7" i="11"/>
  <c r="G47" i="10" l="1"/>
  <c r="E46" i="10"/>
  <c r="F46" i="10"/>
  <c r="G46" i="10"/>
  <c r="D46" i="10"/>
  <c r="D47" i="10" s="1"/>
  <c r="E31" i="10"/>
  <c r="F31" i="10"/>
  <c r="G31" i="10"/>
  <c r="D31" i="10"/>
  <c r="E27" i="10"/>
  <c r="F27" i="10"/>
  <c r="G27" i="10"/>
  <c r="D27" i="10"/>
  <c r="E22" i="10"/>
  <c r="F22" i="10"/>
  <c r="G22" i="10"/>
  <c r="D22" i="10"/>
  <c r="E18" i="10"/>
  <c r="F18" i="10"/>
  <c r="G18" i="10"/>
  <c r="D18" i="10"/>
  <c r="E11" i="10"/>
  <c r="F11" i="10"/>
  <c r="G11" i="10"/>
  <c r="D11" i="10"/>
  <c r="G39" i="10"/>
  <c r="F39" i="10"/>
  <c r="E39" i="10"/>
  <c r="E47" i="10" s="1"/>
  <c r="D39" i="10"/>
  <c r="G35" i="10"/>
  <c r="F35" i="10"/>
  <c r="F47" i="10" s="1"/>
  <c r="E35" i="10"/>
  <c r="D35" i="10"/>
  <c r="G6" i="10"/>
  <c r="E6" i="10"/>
  <c r="F6" i="10"/>
  <c r="D6" i="10"/>
  <c r="E38" i="8"/>
  <c r="F38" i="8"/>
  <c r="E27" i="8"/>
  <c r="F27" i="8"/>
  <c r="G27" i="8"/>
  <c r="D27" i="8"/>
  <c r="E37" i="8"/>
  <c r="F37" i="8"/>
  <c r="G37" i="8"/>
  <c r="G38" i="8" s="1"/>
  <c r="D37" i="8"/>
  <c r="D38" i="8" s="1"/>
  <c r="E34" i="8"/>
  <c r="F34" i="8"/>
  <c r="G34" i="8"/>
  <c r="D34" i="8"/>
  <c r="E30" i="8"/>
  <c r="F30" i="8"/>
  <c r="G30" i="8"/>
  <c r="D30" i="8"/>
  <c r="E24" i="8"/>
  <c r="F24" i="8"/>
  <c r="G24" i="8"/>
  <c r="D24" i="8"/>
  <c r="E21" i="8"/>
  <c r="F21" i="8"/>
  <c r="G21" i="8"/>
  <c r="D21" i="8"/>
  <c r="E18" i="8"/>
  <c r="F18" i="8"/>
  <c r="G18" i="8"/>
  <c r="D18" i="8"/>
  <c r="E13" i="8"/>
  <c r="F13" i="8"/>
  <c r="G13" i="8"/>
  <c r="D13" i="8"/>
  <c r="E10" i="8"/>
  <c r="F10" i="8"/>
  <c r="G10" i="8"/>
  <c r="D10" i="8"/>
  <c r="E5" i="8"/>
  <c r="F5" i="8"/>
  <c r="G5" i="8"/>
  <c r="D5" i="8"/>
  <c r="E66" i="6"/>
  <c r="F66" i="6"/>
  <c r="G66" i="6"/>
  <c r="D66" i="6"/>
  <c r="E65" i="6"/>
  <c r="F65" i="6"/>
  <c r="G65" i="6"/>
  <c r="D65" i="6"/>
  <c r="E63" i="6"/>
  <c r="F63" i="6"/>
  <c r="G63" i="6"/>
  <c r="D63" i="6"/>
  <c r="E61" i="6"/>
  <c r="F61" i="6"/>
  <c r="G61" i="6"/>
  <c r="D61" i="6"/>
  <c r="E53" i="6"/>
  <c r="F53" i="6"/>
  <c r="G53" i="6"/>
  <c r="D53" i="6"/>
  <c r="E50" i="6"/>
  <c r="F50" i="6"/>
  <c r="G50" i="6"/>
  <c r="D50" i="6"/>
  <c r="E47" i="6"/>
  <c r="F47" i="6"/>
  <c r="G47" i="6"/>
  <c r="D47" i="6"/>
  <c r="E45" i="6"/>
  <c r="F45" i="6"/>
  <c r="G45" i="6"/>
  <c r="D45" i="6"/>
  <c r="E43" i="6"/>
  <c r="F43" i="6"/>
  <c r="G43" i="6"/>
  <c r="D43" i="6"/>
  <c r="G39" i="6"/>
  <c r="G38" i="6"/>
  <c r="E81" i="2"/>
  <c r="F81" i="2"/>
  <c r="G81" i="2"/>
  <c r="E14" i="11" l="1"/>
  <c r="F14" i="11"/>
  <c r="F16" i="11" s="1"/>
  <c r="G14" i="11" l="1"/>
  <c r="G16" i="11" s="1"/>
  <c r="E16" i="11"/>
  <c r="E72" i="7"/>
  <c r="F72" i="7"/>
  <c r="G72" i="7"/>
  <c r="D72" i="7"/>
  <c r="D73" i="7" s="1"/>
  <c r="E70" i="7"/>
  <c r="E73" i="7" s="1"/>
  <c r="F70" i="7"/>
  <c r="F73" i="7" s="1"/>
  <c r="G70" i="7"/>
  <c r="D70" i="7"/>
  <c r="E67" i="7"/>
  <c r="F67" i="7"/>
  <c r="G67" i="7"/>
  <c r="D67" i="7"/>
  <c r="E65" i="7"/>
  <c r="F65" i="7"/>
  <c r="G65" i="7"/>
  <c r="D65" i="7"/>
  <c r="G61" i="7"/>
  <c r="F61" i="7"/>
  <c r="E61" i="7"/>
  <c r="D61" i="7"/>
  <c r="E58" i="7"/>
  <c r="F58" i="7"/>
  <c r="G58" i="7"/>
  <c r="D58" i="7"/>
  <c r="E55" i="7"/>
  <c r="F55" i="7"/>
  <c r="G55" i="7"/>
  <c r="D55" i="7"/>
  <c r="E53" i="7"/>
  <c r="F53" i="7"/>
  <c r="G53" i="7"/>
  <c r="G73" i="7" s="1"/>
  <c r="D53" i="7"/>
  <c r="E49" i="7"/>
  <c r="F49" i="7"/>
  <c r="G49" i="7"/>
  <c r="D49" i="7"/>
  <c r="E45" i="7"/>
  <c r="F45" i="7"/>
  <c r="G45" i="7"/>
  <c r="D45" i="7"/>
  <c r="G40" i="7"/>
  <c r="E40" i="7"/>
  <c r="F40" i="7"/>
  <c r="D40" i="7"/>
  <c r="E36" i="7"/>
  <c r="F36" i="7"/>
  <c r="G36" i="7"/>
  <c r="D36" i="7"/>
  <c r="E32" i="7"/>
  <c r="F32" i="7"/>
  <c r="G32" i="7"/>
  <c r="D32" i="7"/>
  <c r="E29" i="7"/>
  <c r="F29" i="7"/>
  <c r="G29" i="7"/>
  <c r="D29" i="7"/>
  <c r="E23" i="7"/>
  <c r="F23" i="7"/>
  <c r="G23" i="7"/>
  <c r="D23" i="7"/>
  <c r="E19" i="7"/>
  <c r="F19" i="7"/>
  <c r="G19" i="7"/>
  <c r="D19" i="7"/>
  <c r="E16" i="7"/>
  <c r="F16" i="7"/>
  <c r="G16" i="7"/>
  <c r="D16" i="7"/>
  <c r="G12" i="7"/>
  <c r="E12" i="7"/>
  <c r="F12" i="7"/>
  <c r="D12" i="7"/>
  <c r="E6" i="7"/>
  <c r="F6" i="7"/>
  <c r="G6" i="7"/>
  <c r="D6" i="7"/>
  <c r="E37" i="6"/>
  <c r="F37" i="6"/>
  <c r="G37" i="6"/>
  <c r="D40" i="6"/>
  <c r="E40" i="6"/>
  <c r="F40" i="6"/>
  <c r="G40" i="6"/>
  <c r="D37" i="6"/>
  <c r="E35" i="6"/>
  <c r="F35" i="6"/>
  <c r="G35" i="6"/>
  <c r="D35" i="6"/>
  <c r="E33" i="6"/>
  <c r="F33" i="6"/>
  <c r="G33" i="6"/>
  <c r="D33" i="6"/>
  <c r="E31" i="6"/>
  <c r="F31" i="6"/>
  <c r="G31" i="6"/>
  <c r="D31" i="6"/>
  <c r="E29" i="6"/>
  <c r="F29" i="6"/>
  <c r="G29" i="6"/>
  <c r="D29" i="6"/>
  <c r="E24" i="6"/>
  <c r="F24" i="6"/>
  <c r="G24" i="6"/>
  <c r="D24" i="6"/>
  <c r="E19" i="6"/>
  <c r="F19" i="6"/>
  <c r="G19" i="6"/>
  <c r="D19" i="6"/>
  <c r="E14" i="6"/>
  <c r="F14" i="6"/>
  <c r="G14" i="6"/>
  <c r="D14" i="6"/>
  <c r="E12" i="6"/>
  <c r="F12" i="6"/>
  <c r="G12" i="6"/>
  <c r="D12" i="6"/>
  <c r="E10" i="6"/>
  <c r="F10" i="6"/>
  <c r="G10" i="6"/>
  <c r="D10" i="6"/>
  <c r="E7" i="6"/>
  <c r="F7" i="6"/>
  <c r="G7" i="6"/>
  <c r="D7" i="6"/>
  <c r="G59" i="6"/>
  <c r="F59" i="6"/>
  <c r="E59" i="6"/>
  <c r="D59" i="6"/>
  <c r="G56" i="6"/>
  <c r="F56" i="6"/>
  <c r="E56" i="6"/>
  <c r="D56" i="6"/>
  <c r="G27" i="6"/>
  <c r="F27" i="6"/>
  <c r="E27" i="6"/>
  <c r="D27" i="6"/>
  <c r="G22" i="6"/>
  <c r="F22" i="6"/>
  <c r="E22" i="6"/>
  <c r="D22" i="6"/>
  <c r="G17" i="6"/>
  <c r="F17" i="6"/>
  <c r="E17" i="6"/>
  <c r="D17" i="6"/>
  <c r="E5" i="6"/>
  <c r="F5" i="6"/>
  <c r="G5" i="6"/>
  <c r="D5" i="6"/>
  <c r="G30" i="5"/>
  <c r="E29" i="5"/>
  <c r="F29" i="5"/>
  <c r="G29" i="5"/>
  <c r="D29" i="5"/>
  <c r="D30" i="5" s="1"/>
  <c r="E27" i="5"/>
  <c r="E30" i="5" s="1"/>
  <c r="F27" i="5"/>
  <c r="G27" i="5"/>
  <c r="D27" i="5"/>
  <c r="E24" i="5"/>
  <c r="F24" i="5"/>
  <c r="G24" i="5"/>
  <c r="D24" i="5"/>
  <c r="E21" i="5"/>
  <c r="F21" i="5"/>
  <c r="G21" i="5"/>
  <c r="D21" i="5"/>
  <c r="E19" i="5"/>
  <c r="F19" i="5"/>
  <c r="G19" i="5"/>
  <c r="D19" i="5"/>
  <c r="E17" i="5"/>
  <c r="F17" i="5"/>
  <c r="F30" i="5" s="1"/>
  <c r="G17" i="5"/>
  <c r="D17" i="5"/>
  <c r="E15" i="5"/>
  <c r="F15" i="5"/>
  <c r="G15" i="5"/>
  <c r="D15" i="5"/>
  <c r="E13" i="5"/>
  <c r="F13" i="5"/>
  <c r="G13" i="5"/>
  <c r="D13" i="5"/>
  <c r="E11" i="5"/>
  <c r="F11" i="5"/>
  <c r="G11" i="5"/>
  <c r="D11" i="5"/>
  <c r="E7" i="5"/>
  <c r="F7" i="5"/>
  <c r="G7" i="5"/>
  <c r="D7" i="5"/>
  <c r="E40" i="4"/>
  <c r="F40" i="4"/>
  <c r="F41" i="4" s="1"/>
  <c r="G40" i="4"/>
  <c r="D40" i="4"/>
  <c r="E33" i="4"/>
  <c r="E41" i="4" s="1"/>
  <c r="F33" i="4"/>
  <c r="G33" i="4"/>
  <c r="G41" i="4" s="1"/>
  <c r="D33" i="4"/>
  <c r="D41" i="4" s="1"/>
  <c r="E31" i="4"/>
  <c r="F31" i="4"/>
  <c r="G31" i="4"/>
  <c r="D31" i="4"/>
  <c r="E27" i="4"/>
  <c r="F27" i="4"/>
  <c r="G27" i="4"/>
  <c r="D27" i="4"/>
  <c r="E25" i="4"/>
  <c r="F25" i="4"/>
  <c r="G25" i="4"/>
  <c r="D25" i="4"/>
  <c r="E14" i="4"/>
  <c r="F14" i="4"/>
  <c r="G14" i="4"/>
  <c r="D14" i="4"/>
  <c r="E11" i="4"/>
  <c r="F11" i="4"/>
  <c r="G11" i="4"/>
  <c r="D11" i="4"/>
  <c r="G20" i="4"/>
  <c r="F20" i="4"/>
  <c r="E20" i="4"/>
  <c r="D20" i="4"/>
  <c r="G17" i="4"/>
  <c r="F17" i="4"/>
  <c r="E17" i="4"/>
  <c r="D17" i="4"/>
  <c r="E5" i="4"/>
  <c r="F5" i="4"/>
  <c r="G5" i="4"/>
  <c r="D5" i="4"/>
  <c r="D45" i="3" l="1"/>
  <c r="G44" i="3"/>
  <c r="G45" i="3" s="1"/>
  <c r="F45" i="3"/>
  <c r="E45" i="3"/>
  <c r="F29" i="3"/>
  <c r="G29" i="3"/>
  <c r="E29" i="3"/>
  <c r="E24" i="3"/>
  <c r="G8" i="3"/>
  <c r="E41" i="3"/>
  <c r="F41" i="3"/>
  <c r="G41" i="3"/>
  <c r="D41" i="3"/>
  <c r="E38" i="3"/>
  <c r="F38" i="3"/>
  <c r="G38" i="3"/>
  <c r="D38" i="3"/>
  <c r="E36" i="3"/>
  <c r="F36" i="3"/>
  <c r="G36" i="3"/>
  <c r="D36" i="3"/>
  <c r="E32" i="3"/>
  <c r="F32" i="3"/>
  <c r="G32" i="3"/>
  <c r="D32" i="3"/>
  <c r="D29" i="3"/>
  <c r="F24" i="3"/>
  <c r="G24" i="3"/>
  <c r="D24" i="3"/>
  <c r="E20" i="3"/>
  <c r="F20" i="3"/>
  <c r="G20" i="3"/>
  <c r="D20" i="3"/>
  <c r="E16" i="3"/>
  <c r="F16" i="3"/>
  <c r="G16" i="3"/>
  <c r="D16" i="3"/>
  <c r="E14" i="3"/>
  <c r="F14" i="3"/>
  <c r="G14" i="3"/>
  <c r="D14" i="3"/>
  <c r="E11" i="3"/>
  <c r="F11" i="3"/>
  <c r="G11" i="3"/>
  <c r="D11" i="3"/>
  <c r="E8" i="3"/>
  <c r="F8" i="3"/>
  <c r="D8" i="3"/>
  <c r="E4" i="3"/>
  <c r="F4" i="3"/>
  <c r="G4" i="3"/>
  <c r="D4" i="3"/>
  <c r="E80" i="2"/>
  <c r="F80" i="2"/>
  <c r="G80" i="2"/>
  <c r="D80" i="2"/>
  <c r="E76" i="2"/>
  <c r="F76" i="2"/>
  <c r="G76" i="2"/>
  <c r="D76" i="2"/>
  <c r="E73" i="2"/>
  <c r="F73" i="2"/>
  <c r="G73" i="2"/>
  <c r="D73" i="2"/>
  <c r="E70" i="2"/>
  <c r="F70" i="2"/>
  <c r="G70" i="2"/>
  <c r="D70" i="2"/>
  <c r="E66" i="2"/>
  <c r="F66" i="2"/>
  <c r="G66" i="2"/>
  <c r="D66" i="2"/>
  <c r="E53" i="2"/>
  <c r="F53" i="2"/>
  <c r="G53" i="2"/>
  <c r="D53" i="2"/>
  <c r="E39" i="2"/>
  <c r="F39" i="2"/>
  <c r="G39" i="2"/>
  <c r="D39" i="2"/>
  <c r="E30" i="2"/>
  <c r="F30" i="2"/>
  <c r="G30" i="2"/>
  <c r="D30" i="2"/>
  <c r="E24" i="2"/>
  <c r="F24" i="2"/>
  <c r="G24" i="2"/>
  <c r="D24" i="2"/>
  <c r="E18" i="2"/>
  <c r="F18" i="2"/>
  <c r="G18" i="2"/>
  <c r="D18" i="2"/>
  <c r="E15" i="2"/>
  <c r="F15" i="2"/>
  <c r="G15" i="2"/>
  <c r="D15" i="2"/>
  <c r="E10" i="2"/>
  <c r="F10" i="2"/>
  <c r="G10" i="2"/>
  <c r="D10" i="2"/>
  <c r="D46" i="3" l="1"/>
  <c r="G46" i="3"/>
  <c r="D81" i="2"/>
  <c r="E46" i="3"/>
  <c r="F46" i="3"/>
</calcChain>
</file>

<file path=xl/sharedStrings.xml><?xml version="1.0" encoding="utf-8"?>
<sst xmlns="http://schemas.openxmlformats.org/spreadsheetml/2006/main" count="672" uniqueCount="170">
  <si>
    <t>LK</t>
  </si>
  <si>
    <t>PR</t>
  </si>
  <si>
    <t>BAHODOPI</t>
  </si>
  <si>
    <t>   BAHO MAKMUR</t>
  </si>
  <si>
    <t>   BAHODOPI</t>
  </si>
  <si>
    <t>   BETE-BETE</t>
  </si>
  <si>
    <t>   DAMPALA</t>
  </si>
  <si>
    <t>   FATUFIA</t>
  </si>
  <si>
    <t>   KEUREA</t>
  </si>
  <si>
    <t>   LABOTA</t>
  </si>
  <si>
    <t>   LALAMPU</t>
  </si>
  <si>
    <t>   LE-LE</t>
  </si>
  <si>
    <t>   MAKARTIJAYA</t>
  </si>
  <si>
    <t>   PADABAHAO</t>
  </si>
  <si>
    <t>   SIUMBATU</t>
  </si>
  <si>
    <t>       TPS-001</t>
  </si>
  <si>
    <t>       TPS-002</t>
  </si>
  <si>
    <t>       TPS-003</t>
  </si>
  <si>
    <t>       TPS-004</t>
  </si>
  <si>
    <t>       TPS-005</t>
  </si>
  <si>
    <t>       TPS-006</t>
  </si>
  <si>
    <t>       TPS-007</t>
  </si>
  <si>
    <t>       TPS-008</t>
  </si>
  <si>
    <t>       TPS-009</t>
  </si>
  <si>
    <t>       TPS-010</t>
  </si>
  <si>
    <t>       TPS-011</t>
  </si>
  <si>
    <t>       TPS-012</t>
  </si>
  <si>
    <t>BUMI RAYA</t>
  </si>
  <si>
    <t>   ATANANGA</t>
  </si>
  <si>
    <t>   BAHONSUAI</t>
  </si>
  <si>
    <t>   BERINGIN JAYA</t>
  </si>
  <si>
    <t>   HARAPAN JAYA</t>
  </si>
  <si>
    <t>   KARAUPA</t>
  </si>
  <si>
    <t>   LAMBELU</t>
  </si>
  <si>
    <t>   LASAMPI</t>
  </si>
  <si>
    <t>   LIMBO MAKMUR</t>
  </si>
  <si>
    <t>   PARILANGKE</t>
  </si>
  <si>
    <t>   PEBATAE</t>
  </si>
  <si>
    <t>   PEBOTOA</t>
  </si>
  <si>
    <t>   SAMARENDA</t>
  </si>
  <si>
    <t>   UMBELE</t>
  </si>
  <si>
    <t>BUNGKU BARAT</t>
  </si>
  <si>
    <t>   AMBUNU</t>
  </si>
  <si>
    <t>   BAHOEA REKO- REKO</t>
  </si>
  <si>
    <t>   LAROBENU</t>
  </si>
  <si>
    <t>   MARGAMULYA</t>
  </si>
  <si>
    <t>   TONDO</t>
  </si>
  <si>
    <t>   TOPOGARO</t>
  </si>
  <si>
    <t>   UEDAGO</t>
  </si>
  <si>
    <t>   UMPANGA</t>
  </si>
  <si>
    <t>   WATA</t>
  </si>
  <si>
    <t>   WOSU</t>
  </si>
  <si>
    <t>BUNGKU PESISIR</t>
  </si>
  <si>
    <t>   BULELENG</t>
  </si>
  <si>
    <t>   LAFEU</t>
  </si>
  <si>
    <t>   LAROENAI</t>
  </si>
  <si>
    <t>   ONE ETE</t>
  </si>
  <si>
    <t>   PUUNGKEU</t>
  </si>
  <si>
    <t>   SAMBALAGI</t>
  </si>
  <si>
    <t>   TANDAOLEO</t>
  </si>
  <si>
    <t>   TANGOFA</t>
  </si>
  <si>
    <t>   TORETE</t>
  </si>
  <si>
    <t>   WERE'A</t>
  </si>
  <si>
    <t>BUNGKU SELATAN</t>
  </si>
  <si>
    <t>   BAKALA</t>
  </si>
  <si>
    <t>   BOELIMAU</t>
  </si>
  <si>
    <t>   BUAJANGKA</t>
  </si>
  <si>
    <t>   BUNGINGKELA</t>
  </si>
  <si>
    <t>   BUNGINTENDE</t>
  </si>
  <si>
    <t>   BUTON</t>
  </si>
  <si>
    <t>   JAWI-JAWI</t>
  </si>
  <si>
    <t>   KALEROANG</t>
  </si>
  <si>
    <t>   KOBURU</t>
  </si>
  <si>
    <t>   LALEMO</t>
  </si>
  <si>
    <t>   LAMONTOLI</t>
  </si>
  <si>
    <t>   LOKOMBULO</t>
  </si>
  <si>
    <t>   PADABALE</t>
  </si>
  <si>
    <t>   PADO-PADO</t>
  </si>
  <si>
    <t>   PAKU</t>
  </si>
  <si>
    <t>   PANIMBAWANG</t>
  </si>
  <si>
    <t>   POARO</t>
  </si>
  <si>
    <t>   POLEWALI</t>
  </si>
  <si>
    <t>   PO'O</t>
  </si>
  <si>
    <t>   PULAU DUA DARAT</t>
  </si>
  <si>
    <t>   PULAU DUA</t>
  </si>
  <si>
    <t>   PULAUBAPA</t>
  </si>
  <si>
    <t>   SAINOA</t>
  </si>
  <si>
    <t>   UMBELE LAMA</t>
  </si>
  <si>
    <t>   WARU-WARU</t>
  </si>
  <si>
    <t>BUNGKU TENGAH</t>
  </si>
  <si>
    <t>   BAHOMANTE</t>
  </si>
  <si>
    <t>   BAHOMOHONI</t>
  </si>
  <si>
    <t>   BAHOMOLEO</t>
  </si>
  <si>
    <t>   BAHONTOBUNGKU</t>
  </si>
  <si>
    <t>   BAHORURU</t>
  </si>
  <si>
    <t>   BENTE</t>
  </si>
  <si>
    <t>   IPI</t>
  </si>
  <si>
    <t>   LAMBEREA</t>
  </si>
  <si>
    <t>   LANONA</t>
  </si>
  <si>
    <t>   MARSAOLEH</t>
  </si>
  <si>
    <t>   MATANO</t>
  </si>
  <si>
    <t>   MATANSALA</t>
  </si>
  <si>
    <t>   MENLUI</t>
  </si>
  <si>
    <t>   OBUNGI</t>
  </si>
  <si>
    <t>   PUUNGKOILU</t>
  </si>
  <si>
    <t>   SAKITA</t>
  </si>
  <si>
    <t>   TOFOISO</t>
  </si>
  <si>
    <t>   TOFUTI</t>
  </si>
  <si>
    <t>   TUDUA</t>
  </si>
  <si>
    <t>BUNGKU TIMUR</t>
  </si>
  <si>
    <t>   BAHOMOAHI</t>
  </si>
  <si>
    <t>   BAHOMOTEFE</t>
  </si>
  <si>
    <t>   GERESA</t>
  </si>
  <si>
    <t>   KOLONO</t>
  </si>
  <si>
    <t>   LAHUAFU</t>
  </si>
  <si>
    <t>   LAROUE</t>
  </si>
  <si>
    <t>   NAMBO</t>
  </si>
  <si>
    <t>   ONEPUTEH JAYA</t>
  </si>
  <si>
    <t>   ULULERE</t>
  </si>
  <si>
    <t>   UNSONGI</t>
  </si>
  <si>
    <t>MENUI KEPULAUAN</t>
  </si>
  <si>
    <t>   BURANGA</t>
  </si>
  <si>
    <t>   DONGKALAN</t>
  </si>
  <si>
    <t>   KOFALAGADI</t>
  </si>
  <si>
    <t>   MASADIAN</t>
  </si>
  <si>
    <t>   MATARAPE</t>
  </si>
  <si>
    <t>   MBOKITTA</t>
  </si>
  <si>
    <t>   MOROMPAITONGA</t>
  </si>
  <si>
    <t>   NGAPAEA</t>
  </si>
  <si>
    <t>   PADALAA</t>
  </si>
  <si>
    <t>   PADEI DARAT</t>
  </si>
  <si>
    <t>   PADEI LAUT</t>
  </si>
  <si>
    <t>   PULAU TENGAH</t>
  </si>
  <si>
    <t>   PULAU TIGA</t>
  </si>
  <si>
    <t>   SAMARENGGA</t>
  </si>
  <si>
    <t>   TAFAGAPI</t>
  </si>
  <si>
    <t>   TANJUNG HARAPAN</t>
  </si>
  <si>
    <t>   TANJUNG TIRAM</t>
  </si>
  <si>
    <t>   TANONA</t>
  </si>
  <si>
    <t>   TEREBINO</t>
  </si>
  <si>
    <t>   TORUKUNE</t>
  </si>
  <si>
    <t>   ULUNAMBO</t>
  </si>
  <si>
    <t>   ULUNIPA</t>
  </si>
  <si>
    <t>   WAWANGKOLONO</t>
  </si>
  <si>
    <t>WITA PONDA</t>
  </si>
  <si>
    <t>   BUMI HARAPAN</t>
  </si>
  <si>
    <t>   EMEA</t>
  </si>
  <si>
    <t>   LANTULA JAYA</t>
  </si>
  <si>
    <t>   MOAHINO</t>
  </si>
  <si>
    <t>   PUNTARI MAKMUR</t>
  </si>
  <si>
    <t>   SAMPEANTABA</t>
  </si>
  <si>
    <t>   SOLONSA JAYA</t>
  </si>
  <si>
    <t>   SOLONSA</t>
  </si>
  <si>
    <t>   UNGKAYA</t>
  </si>
  <si>
    <t>DESA</t>
  </si>
  <si>
    <t>TPS</t>
  </si>
  <si>
    <t>TOTAL</t>
  </si>
  <si>
    <t>NO</t>
  </si>
  <si>
    <t>JUMLAH</t>
  </si>
  <si>
    <t>DAN WAKIL GUBERNUR 2020</t>
  </si>
  <si>
    <t>No.</t>
  </si>
  <si>
    <t>Nama Kecamatan</t>
  </si>
  <si>
    <t>Jumlah Kel/Desa</t>
  </si>
  <si>
    <t>Jumlah TPS</t>
  </si>
  <si>
    <t>Jumlah Pemilih</t>
  </si>
  <si>
    <t>L</t>
  </si>
  <si>
    <t>P</t>
  </si>
  <si>
    <t>L+P</t>
  </si>
  <si>
    <t>WITAPONDA</t>
  </si>
  <si>
    <t xml:space="preserve">REKAP DPT PEMILIHAN GUBERNUR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</si>
</sst>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06">
    <xf numFmtId="0" fontId="0" fillId="0" borderId="0" xfId="0"/>
    <xf numFmtId="41" fontId="0" fillId="0" borderId="0" xfId="1" applyFont="1"/>
    <xf numFmtId="41" fontId="0" fillId="0" borderId="1" xfId="1" applyFont="1" applyBorder="1" applyAlignment="1">
      <alignment vertical="center" wrapText="1"/>
    </xf>
    <xf numFmtId="41" fontId="0" fillId="0" borderId="1" xfId="1" applyFont="1" applyBorder="1"/>
    <xf numFmtId="41" fontId="0" fillId="0" borderId="0" xfId="1" applyFont="1" applyAlignment="1">
      <alignment vertical="center"/>
    </xf>
    <xf numFmtId="41" fontId="0" fillId="0" borderId="1" xfId="1" applyFont="1" applyBorder="1" applyAlignment="1">
      <alignment vertical="center"/>
    </xf>
    <xf numFmtId="41" fontId="0" fillId="0" borderId="0" xfId="1" applyFon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 applyAlignment="1"/>
    <xf numFmtId="41" fontId="0" fillId="2" borderId="1" xfId="1" applyFont="1" applyFill="1" applyBorder="1" applyAlignment="1">
      <alignment vertical="center" wrapText="1"/>
    </xf>
    <xf numFmtId="41" fontId="0" fillId="2" borderId="1" xfId="1" applyFont="1" applyFill="1" applyBorder="1"/>
    <xf numFmtId="41" fontId="1" fillId="2" borderId="1" xfId="1" applyFont="1" applyFill="1" applyBorder="1" applyAlignment="1">
      <alignment horizontal="center" vertical="center"/>
    </xf>
    <xf numFmtId="41" fontId="1" fillId="2" borderId="1" xfId="1" applyFont="1" applyFill="1" applyBorder="1" applyAlignment="1">
      <alignment vertical="center" wrapText="1"/>
    </xf>
    <xf numFmtId="41" fontId="1" fillId="2" borderId="1" xfId="1" applyFont="1" applyFill="1" applyBorder="1"/>
    <xf numFmtId="41" fontId="3" fillId="2" borderId="1" xfId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/>
    </xf>
    <xf numFmtId="41" fontId="3" fillId="2" borderId="1" xfId="1" applyFont="1" applyFill="1" applyBorder="1" applyAlignment="1">
      <alignment vertical="center" wrapText="1"/>
    </xf>
    <xf numFmtId="41" fontId="3" fillId="0" borderId="0" xfId="1" applyFont="1"/>
    <xf numFmtId="41" fontId="3" fillId="2" borderId="1" xfId="1" applyFont="1" applyFill="1" applyBorder="1"/>
    <xf numFmtId="41" fontId="0" fillId="3" borderId="1" xfId="1" applyFont="1" applyFill="1" applyBorder="1" applyAlignment="1">
      <alignment horizontal="center" vertical="center"/>
    </xf>
    <xf numFmtId="41" fontId="4" fillId="3" borderId="1" xfId="1" applyFont="1" applyFill="1" applyBorder="1"/>
    <xf numFmtId="41" fontId="0" fillId="3" borderId="1" xfId="1" applyFont="1" applyFill="1" applyBorder="1" applyAlignment="1">
      <alignment horizontal="center"/>
    </xf>
    <xf numFmtId="41" fontId="0" fillId="3" borderId="1" xfId="1" applyFont="1" applyFill="1" applyBorder="1" applyAlignment="1">
      <alignment horizontal="center" vertical="center" wrapText="1"/>
    </xf>
    <xf numFmtId="41" fontId="1" fillId="2" borderId="1" xfId="1" applyFont="1" applyFill="1" applyBorder="1" applyAlignment="1">
      <alignment horizontal="center" vertical="center" wrapText="1"/>
    </xf>
    <xf numFmtId="41" fontId="1" fillId="2" borderId="1" xfId="1" applyFont="1" applyFill="1" applyBorder="1" applyAlignment="1">
      <alignment vertical="center"/>
    </xf>
    <xf numFmtId="41" fontId="0" fillId="2" borderId="1" xfId="1" applyFont="1" applyFill="1" applyBorder="1" applyAlignment="1">
      <alignment vertical="center"/>
    </xf>
    <xf numFmtId="41" fontId="1" fillId="0" borderId="0" xfId="1" applyFont="1" applyFill="1" applyAlignment="1">
      <alignment horizontal="center" vertical="center"/>
    </xf>
    <xf numFmtId="41" fontId="3" fillId="0" borderId="1" xfId="1" applyFont="1" applyBorder="1"/>
    <xf numFmtId="41" fontId="0" fillId="2" borderId="1" xfId="1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vertical="center" wrapText="1"/>
    </xf>
    <xf numFmtId="41" fontId="0" fillId="0" borderId="7" xfId="1" applyFont="1" applyBorder="1" applyAlignment="1">
      <alignment vertical="center" wrapText="1"/>
    </xf>
    <xf numFmtId="41" fontId="3" fillId="0" borderId="0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/>
    </xf>
    <xf numFmtId="41" fontId="3" fillId="0" borderId="0" xfId="1" applyFont="1" applyFill="1" applyBorder="1" applyAlignment="1">
      <alignment vertical="center" wrapText="1"/>
    </xf>
    <xf numFmtId="41" fontId="3" fillId="2" borderId="1" xfId="1" applyFont="1" applyFill="1" applyBorder="1" applyAlignment="1">
      <alignment vertical="center"/>
    </xf>
    <xf numFmtId="41" fontId="3" fillId="2" borderId="1" xfId="1" applyFont="1" applyFill="1" applyBorder="1" applyAlignment="1"/>
    <xf numFmtId="41" fontId="3" fillId="0" borderId="0" xfId="1" applyFont="1" applyFill="1" applyBorder="1" applyAlignment="1">
      <alignment vertical="center"/>
    </xf>
    <xf numFmtId="41" fontId="3" fillId="0" borderId="0" xfId="1" applyFont="1" applyFill="1" applyBorder="1" applyAlignment="1"/>
    <xf numFmtId="41" fontId="3" fillId="2" borderId="6" xfId="1" applyFont="1" applyFill="1" applyBorder="1"/>
    <xf numFmtId="41" fontId="0" fillId="0" borderId="7" xfId="1" applyFont="1" applyBorder="1"/>
    <xf numFmtId="41" fontId="3" fillId="0" borderId="0" xfId="1" applyFont="1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indent="1"/>
    </xf>
    <xf numFmtId="41" fontId="9" fillId="0" borderId="8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/>
    </xf>
    <xf numFmtId="41" fontId="9" fillId="0" borderId="9" xfId="1" applyFont="1" applyBorder="1" applyAlignment="1">
      <alignment horizontal="center" vertical="center"/>
    </xf>
    <xf numFmtId="41" fontId="9" fillId="5" borderId="9" xfId="1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indent="1"/>
    </xf>
    <xf numFmtId="41" fontId="9" fillId="5" borderId="10" xfId="1" applyFont="1" applyFill="1" applyBorder="1" applyAlignment="1">
      <alignment horizontal="center" vertical="center"/>
    </xf>
    <xf numFmtId="41" fontId="9" fillId="5" borderId="9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indent="1"/>
    </xf>
    <xf numFmtId="41" fontId="9" fillId="0" borderId="11" xfId="1" applyFont="1" applyBorder="1" applyAlignment="1">
      <alignment horizontal="center" vertical="center"/>
    </xf>
    <xf numFmtId="41" fontId="13" fillId="6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0" fontId="0" fillId="0" borderId="0" xfId="0" applyFill="1"/>
    <xf numFmtId="0" fontId="0" fillId="5" borderId="0" xfId="0" applyFill="1" applyBorder="1"/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41" fontId="6" fillId="0" borderId="5" xfId="1" applyFont="1" applyBorder="1" applyAlignment="1">
      <alignment horizontal="center" vertical="center"/>
    </xf>
    <xf numFmtId="41" fontId="3" fillId="3" borderId="2" xfId="1" applyFont="1" applyFill="1" applyBorder="1" applyAlignment="1">
      <alignment horizontal="center" vertical="center"/>
    </xf>
    <xf numFmtId="41" fontId="3" fillId="3" borderId="3" xfId="1" applyFont="1" applyFill="1" applyBorder="1" applyAlignment="1">
      <alignment horizontal="center" vertical="center"/>
    </xf>
    <xf numFmtId="41" fontId="3" fillId="3" borderId="4" xfId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 wrapText="1"/>
    </xf>
    <xf numFmtId="41" fontId="3" fillId="2" borderId="3" xfId="1" applyFont="1" applyFill="1" applyBorder="1" applyAlignment="1">
      <alignment horizontal="center" vertical="center" wrapText="1"/>
    </xf>
    <xf numFmtId="41" fontId="3" fillId="2" borderId="4" xfId="1" applyFont="1" applyFill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/>
    </xf>
    <xf numFmtId="41" fontId="1" fillId="2" borderId="2" xfId="1" applyFont="1" applyFill="1" applyBorder="1" applyAlignment="1">
      <alignment horizontal="center" vertical="center"/>
    </xf>
    <xf numFmtId="41" fontId="1" fillId="2" borderId="3" xfId="1" applyFont="1" applyFill="1" applyBorder="1" applyAlignment="1">
      <alignment horizontal="center" vertical="center"/>
    </xf>
    <xf numFmtId="41" fontId="1" fillId="2" borderId="4" xfId="1" applyFont="1" applyFill="1" applyBorder="1" applyAlignment="1">
      <alignment horizontal="center" vertical="center"/>
    </xf>
    <xf numFmtId="41" fontId="3" fillId="2" borderId="2" xfId="1" applyFont="1" applyFill="1" applyBorder="1" applyAlignment="1">
      <alignment horizontal="center"/>
    </xf>
    <xf numFmtId="41" fontId="3" fillId="2" borderId="3" xfId="1" applyFont="1" applyFill="1" applyBorder="1" applyAlignment="1">
      <alignment horizontal="center"/>
    </xf>
    <xf numFmtId="41" fontId="3" fillId="2" borderId="4" xfId="1" applyFont="1" applyFill="1" applyBorder="1" applyAlignment="1">
      <alignment horizontal="center"/>
    </xf>
    <xf numFmtId="41" fontId="1" fillId="2" borderId="2" xfId="1" applyFont="1" applyFill="1" applyBorder="1" applyAlignment="1">
      <alignment horizontal="center"/>
    </xf>
    <xf numFmtId="41" fontId="1" fillId="2" borderId="3" xfId="1" applyFont="1" applyFill="1" applyBorder="1" applyAlignment="1">
      <alignment horizontal="center"/>
    </xf>
    <xf numFmtId="41" fontId="1" fillId="2" borderId="4" xfId="1" applyFont="1" applyFill="1" applyBorder="1" applyAlignment="1">
      <alignment horizontal="center"/>
    </xf>
    <xf numFmtId="41" fontId="5" fillId="0" borderId="5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1" fontId="14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7" fillId="0" borderId="5" xfId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ILGUB%202020/DPS/rekap%20DPS%20PERDESA%20PILGUB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odopi"/>
      <sheetName val="B.Raya"/>
      <sheetName val="B.Barat"/>
      <sheetName val="B.Pesisir"/>
      <sheetName val="B.Selatan"/>
      <sheetName val="BungTeng"/>
      <sheetName val="B.Timur"/>
      <sheetName val="Menkep"/>
      <sheetName val="Wipond"/>
      <sheetName val="DPS DAN DPT"/>
      <sheetName val="REKAP"/>
      <sheetName val="REKAP (2)"/>
    </sheetNames>
    <sheetDataSet>
      <sheetData sheetId="0">
        <row r="5">
          <cell r="C5">
            <v>12</v>
          </cell>
        </row>
        <row r="84">
          <cell r="C84">
            <v>62</v>
          </cell>
        </row>
      </sheetData>
      <sheetData sheetId="1">
        <row r="5">
          <cell r="C5">
            <v>13</v>
          </cell>
        </row>
        <row r="6">
          <cell r="C6">
            <v>30</v>
          </cell>
        </row>
        <row r="54">
          <cell r="G54">
            <v>4348</v>
          </cell>
        </row>
      </sheetData>
      <sheetData sheetId="2">
        <row r="5">
          <cell r="C5">
            <v>10</v>
          </cell>
        </row>
        <row r="6">
          <cell r="C6">
            <v>28</v>
          </cell>
        </row>
        <row r="49">
          <cell r="G49">
            <v>4539</v>
          </cell>
        </row>
      </sheetData>
      <sheetData sheetId="3"/>
      <sheetData sheetId="4">
        <row r="5">
          <cell r="C5">
            <v>26</v>
          </cell>
        </row>
        <row r="72">
          <cell r="G72">
            <v>2002</v>
          </cell>
        </row>
      </sheetData>
      <sheetData sheetId="5">
        <row r="5">
          <cell r="C5">
            <v>19</v>
          </cell>
        </row>
        <row r="6">
          <cell r="C6">
            <v>50</v>
          </cell>
        </row>
        <row r="80">
          <cell r="G80">
            <v>4651</v>
          </cell>
        </row>
      </sheetData>
      <sheetData sheetId="6">
        <row r="5">
          <cell r="C5">
            <v>10</v>
          </cell>
        </row>
        <row r="6">
          <cell r="C6">
            <v>25</v>
          </cell>
        </row>
        <row r="46">
          <cell r="G46">
            <v>3363</v>
          </cell>
        </row>
      </sheetData>
      <sheetData sheetId="7">
        <row r="6">
          <cell r="C6">
            <v>32</v>
          </cell>
        </row>
        <row r="67">
          <cell r="G67">
            <v>2725</v>
          </cell>
        </row>
      </sheetData>
      <sheetData sheetId="8">
        <row r="5">
          <cell r="C5">
            <v>9</v>
          </cell>
        </row>
        <row r="6">
          <cell r="C6">
            <v>35</v>
          </cell>
        </row>
        <row r="55">
          <cell r="G55">
            <v>9516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74" workbookViewId="0">
      <selection activeCell="C86" sqref="C86"/>
    </sheetView>
  </sheetViews>
  <sheetFormatPr defaultRowHeight="21" customHeight="1" x14ac:dyDescent="0.35"/>
  <cols>
    <col min="1" max="1" width="4.7265625" style="6" customWidth="1"/>
    <col min="2" max="2" width="24.08984375" style="1" customWidth="1"/>
    <col min="3" max="3" width="16.08984375" style="1" customWidth="1"/>
    <col min="4" max="4" width="8.81640625" style="1" bestFit="1" customWidth="1"/>
    <col min="5" max="5" width="10.54296875" style="1" bestFit="1" customWidth="1"/>
    <col min="6" max="6" width="9.26953125" style="1" bestFit="1" customWidth="1"/>
    <col min="7" max="7" width="10.54296875" style="1" bestFit="1" customWidth="1"/>
    <col min="8" max="16384" width="8.7265625" style="1"/>
  </cols>
  <sheetData>
    <row r="1" spans="1:7" ht="33.5" customHeight="1" x14ac:dyDescent="0.35">
      <c r="A1" s="79" t="s">
        <v>2</v>
      </c>
      <c r="B1" s="79"/>
      <c r="C1" s="79"/>
      <c r="D1" s="79"/>
      <c r="E1" s="79"/>
      <c r="F1" s="79"/>
      <c r="G1" s="79"/>
    </row>
    <row r="2" spans="1:7" ht="35.5" customHeight="1" x14ac:dyDescent="0.35">
      <c r="A2" s="19" t="s">
        <v>157</v>
      </c>
      <c r="B2" s="21" t="s">
        <v>154</v>
      </c>
      <c r="C2" s="22" t="s">
        <v>155</v>
      </c>
      <c r="D2" s="22"/>
      <c r="E2" s="22" t="s">
        <v>0</v>
      </c>
      <c r="F2" s="22" t="s">
        <v>1</v>
      </c>
      <c r="G2" s="22" t="s">
        <v>156</v>
      </c>
    </row>
    <row r="3" spans="1:7" ht="21" customHeight="1" x14ac:dyDescent="0.35">
      <c r="A3" s="7">
        <v>1</v>
      </c>
      <c r="B3" s="2" t="s">
        <v>3</v>
      </c>
      <c r="C3" s="2" t="s">
        <v>15</v>
      </c>
      <c r="D3" s="2">
        <v>1</v>
      </c>
      <c r="E3" s="2">
        <v>241</v>
      </c>
      <c r="F3" s="2">
        <v>210</v>
      </c>
      <c r="G3" s="2">
        <v>451</v>
      </c>
    </row>
    <row r="4" spans="1:7" ht="21" customHeight="1" x14ac:dyDescent="0.35">
      <c r="A4" s="7"/>
      <c r="B4" s="3"/>
      <c r="C4" s="2" t="s">
        <v>16</v>
      </c>
      <c r="D4" s="2">
        <v>1</v>
      </c>
      <c r="E4" s="2">
        <v>265</v>
      </c>
      <c r="F4" s="2">
        <v>172</v>
      </c>
      <c r="G4" s="2">
        <v>437</v>
      </c>
    </row>
    <row r="5" spans="1:7" ht="21" customHeight="1" x14ac:dyDescent="0.35">
      <c r="A5" s="8"/>
      <c r="B5" s="3"/>
      <c r="C5" s="2" t="s">
        <v>17</v>
      </c>
      <c r="D5" s="2">
        <v>1</v>
      </c>
      <c r="E5" s="2">
        <v>279</v>
      </c>
      <c r="F5" s="2">
        <v>172</v>
      </c>
      <c r="G5" s="2">
        <v>451</v>
      </c>
    </row>
    <row r="6" spans="1:7" ht="21" customHeight="1" x14ac:dyDescent="0.35">
      <c r="A6" s="7"/>
      <c r="B6" s="3"/>
      <c r="C6" s="2" t="s">
        <v>18</v>
      </c>
      <c r="D6" s="2">
        <v>1</v>
      </c>
      <c r="E6" s="2">
        <v>284</v>
      </c>
      <c r="F6" s="2">
        <v>149</v>
      </c>
      <c r="G6" s="2">
        <v>433</v>
      </c>
    </row>
    <row r="7" spans="1:7" ht="21" customHeight="1" x14ac:dyDescent="0.35">
      <c r="A7" s="7"/>
      <c r="B7" s="3"/>
      <c r="C7" s="2" t="s">
        <v>19</v>
      </c>
      <c r="D7" s="2">
        <v>1</v>
      </c>
      <c r="E7" s="2">
        <v>290</v>
      </c>
      <c r="F7" s="2">
        <v>136</v>
      </c>
      <c r="G7" s="2">
        <v>426</v>
      </c>
    </row>
    <row r="8" spans="1:7" ht="21" customHeight="1" x14ac:dyDescent="0.35">
      <c r="A8" s="7"/>
      <c r="B8" s="3"/>
      <c r="C8" s="2" t="s">
        <v>20</v>
      </c>
      <c r="D8" s="2">
        <v>1</v>
      </c>
      <c r="E8" s="2">
        <v>297</v>
      </c>
      <c r="F8" s="2">
        <v>114</v>
      </c>
      <c r="G8" s="2">
        <v>411</v>
      </c>
    </row>
    <row r="9" spans="1:7" ht="21" customHeight="1" x14ac:dyDescent="0.35">
      <c r="A9" s="7"/>
      <c r="B9" s="3"/>
      <c r="C9" s="2" t="s">
        <v>21</v>
      </c>
      <c r="D9" s="2">
        <v>1</v>
      </c>
      <c r="E9" s="2">
        <v>304</v>
      </c>
      <c r="F9" s="2">
        <v>130</v>
      </c>
      <c r="G9" s="2">
        <v>434</v>
      </c>
    </row>
    <row r="10" spans="1:7" ht="21" customHeight="1" x14ac:dyDescent="0.35">
      <c r="A10" s="28"/>
      <c r="B10" s="10" t="s">
        <v>158</v>
      </c>
      <c r="C10" s="9"/>
      <c r="D10" s="9">
        <f>SUM(D3:D9)</f>
        <v>7</v>
      </c>
      <c r="E10" s="9">
        <f t="shared" ref="E10:G10" si="0">SUM(E3:E9)</f>
        <v>1960</v>
      </c>
      <c r="F10" s="9">
        <f t="shared" si="0"/>
        <v>1083</v>
      </c>
      <c r="G10" s="9">
        <f t="shared" si="0"/>
        <v>3043</v>
      </c>
    </row>
    <row r="11" spans="1:7" ht="21" customHeight="1" x14ac:dyDescent="0.35">
      <c r="A11" s="7">
        <v>2</v>
      </c>
      <c r="B11" s="2" t="s">
        <v>4</v>
      </c>
      <c r="C11" s="2" t="s">
        <v>15</v>
      </c>
      <c r="D11" s="2">
        <v>1</v>
      </c>
      <c r="E11" s="2">
        <v>215</v>
      </c>
      <c r="F11" s="2">
        <v>193</v>
      </c>
      <c r="G11" s="2">
        <v>408</v>
      </c>
    </row>
    <row r="12" spans="1:7" ht="21" customHeight="1" x14ac:dyDescent="0.35">
      <c r="A12" s="7"/>
      <c r="B12" s="3"/>
      <c r="C12" s="2" t="s">
        <v>16</v>
      </c>
      <c r="D12" s="2">
        <v>1</v>
      </c>
      <c r="E12" s="2">
        <v>219</v>
      </c>
      <c r="F12" s="2">
        <v>186</v>
      </c>
      <c r="G12" s="2">
        <v>405</v>
      </c>
    </row>
    <row r="13" spans="1:7" ht="21" customHeight="1" x14ac:dyDescent="0.35">
      <c r="A13" s="7"/>
      <c r="B13" s="3"/>
      <c r="C13" s="2" t="s">
        <v>17</v>
      </c>
      <c r="D13" s="2">
        <v>1</v>
      </c>
      <c r="E13" s="2">
        <v>283</v>
      </c>
      <c r="F13" s="2">
        <v>191</v>
      </c>
      <c r="G13" s="2">
        <v>474</v>
      </c>
    </row>
    <row r="14" spans="1:7" ht="21" customHeight="1" x14ac:dyDescent="0.35">
      <c r="A14" s="7"/>
      <c r="B14" s="3"/>
      <c r="C14" s="2" t="s">
        <v>18</v>
      </c>
      <c r="D14" s="2">
        <v>1</v>
      </c>
      <c r="E14" s="2">
        <v>239</v>
      </c>
      <c r="F14" s="2">
        <v>107</v>
      </c>
      <c r="G14" s="2">
        <v>346</v>
      </c>
    </row>
    <row r="15" spans="1:7" s="17" customFormat="1" ht="21" customHeight="1" x14ac:dyDescent="0.35">
      <c r="A15" s="14"/>
      <c r="B15" s="15" t="s">
        <v>158</v>
      </c>
      <c r="C15" s="16"/>
      <c r="D15" s="16">
        <f>SUM(D11:D14)</f>
        <v>4</v>
      </c>
      <c r="E15" s="16">
        <f t="shared" ref="E15:G15" si="1">SUM(E11:E14)</f>
        <v>956</v>
      </c>
      <c r="F15" s="16">
        <f t="shared" si="1"/>
        <v>677</v>
      </c>
      <c r="G15" s="16">
        <f t="shared" si="1"/>
        <v>1633</v>
      </c>
    </row>
    <row r="16" spans="1:7" ht="21" customHeight="1" x14ac:dyDescent="0.35">
      <c r="A16" s="7">
        <v>3</v>
      </c>
      <c r="B16" s="2" t="s">
        <v>5</v>
      </c>
      <c r="C16" s="2" t="s">
        <v>15</v>
      </c>
      <c r="D16" s="2">
        <v>1</v>
      </c>
      <c r="E16" s="2">
        <v>257</v>
      </c>
      <c r="F16" s="2">
        <v>208</v>
      </c>
      <c r="G16" s="2">
        <v>465</v>
      </c>
    </row>
    <row r="17" spans="1:7" ht="21" customHeight="1" x14ac:dyDescent="0.35">
      <c r="A17" s="7"/>
      <c r="B17" s="3"/>
      <c r="C17" s="2" t="s">
        <v>16</v>
      </c>
      <c r="D17" s="2">
        <v>1</v>
      </c>
      <c r="E17" s="2">
        <v>284</v>
      </c>
      <c r="F17" s="2">
        <v>175</v>
      </c>
      <c r="G17" s="2">
        <v>459</v>
      </c>
    </row>
    <row r="18" spans="1:7" s="17" customFormat="1" ht="21" customHeight="1" x14ac:dyDescent="0.35">
      <c r="A18" s="14"/>
      <c r="B18" s="15" t="s">
        <v>158</v>
      </c>
      <c r="C18" s="16"/>
      <c r="D18" s="16">
        <f>SUM(D16:D17)</f>
        <v>2</v>
      </c>
      <c r="E18" s="16">
        <f t="shared" ref="E18:G18" si="2">SUM(E16:E17)</f>
        <v>541</v>
      </c>
      <c r="F18" s="16">
        <f t="shared" si="2"/>
        <v>383</v>
      </c>
      <c r="G18" s="16">
        <f t="shared" si="2"/>
        <v>924</v>
      </c>
    </row>
    <row r="19" spans="1:7" ht="21" customHeight="1" x14ac:dyDescent="0.35">
      <c r="A19" s="7">
        <v>4</v>
      </c>
      <c r="B19" s="2" t="s">
        <v>6</v>
      </c>
      <c r="C19" s="2" t="s">
        <v>15</v>
      </c>
      <c r="D19" s="2">
        <v>1</v>
      </c>
      <c r="E19" s="2">
        <v>152</v>
      </c>
      <c r="F19" s="2">
        <v>108</v>
      </c>
      <c r="G19" s="2">
        <v>260</v>
      </c>
    </row>
    <row r="20" spans="1:7" ht="21" customHeight="1" x14ac:dyDescent="0.35">
      <c r="A20" s="7"/>
      <c r="B20" s="3"/>
      <c r="C20" s="2" t="s">
        <v>16</v>
      </c>
      <c r="D20" s="2">
        <v>1</v>
      </c>
      <c r="E20" s="2">
        <v>284</v>
      </c>
      <c r="F20" s="2">
        <v>112</v>
      </c>
      <c r="G20" s="2">
        <v>396</v>
      </c>
    </row>
    <row r="21" spans="1:7" ht="21" customHeight="1" x14ac:dyDescent="0.35">
      <c r="A21" s="7"/>
      <c r="B21" s="3"/>
      <c r="C21" s="2" t="s">
        <v>17</v>
      </c>
      <c r="D21" s="2">
        <v>1</v>
      </c>
      <c r="E21" s="2">
        <v>324</v>
      </c>
      <c r="F21" s="2">
        <v>119</v>
      </c>
      <c r="G21" s="2">
        <v>443</v>
      </c>
    </row>
    <row r="22" spans="1:7" ht="21" customHeight="1" x14ac:dyDescent="0.35">
      <c r="A22" s="7"/>
      <c r="B22" s="3"/>
      <c r="C22" s="2" t="s">
        <v>18</v>
      </c>
      <c r="D22" s="2">
        <v>1</v>
      </c>
      <c r="E22" s="2">
        <v>40</v>
      </c>
      <c r="F22" s="2">
        <v>20</v>
      </c>
      <c r="G22" s="2">
        <v>60</v>
      </c>
    </row>
    <row r="23" spans="1:7" ht="21" customHeight="1" x14ac:dyDescent="0.35">
      <c r="A23" s="7"/>
      <c r="B23" s="3"/>
      <c r="C23" s="2" t="s">
        <v>19</v>
      </c>
      <c r="D23" s="2">
        <v>1</v>
      </c>
      <c r="E23" s="2">
        <v>332</v>
      </c>
      <c r="F23" s="2">
        <v>117</v>
      </c>
      <c r="G23" s="2">
        <v>449</v>
      </c>
    </row>
    <row r="24" spans="1:7" s="17" customFormat="1" ht="21" customHeight="1" x14ac:dyDescent="0.35">
      <c r="A24" s="14"/>
      <c r="B24" s="15" t="s">
        <v>158</v>
      </c>
      <c r="C24" s="16"/>
      <c r="D24" s="16">
        <f>SUM(D19:D23)</f>
        <v>5</v>
      </c>
      <c r="E24" s="16">
        <f t="shared" ref="E24:G24" si="3">SUM(E19:E23)</f>
        <v>1132</v>
      </c>
      <c r="F24" s="16">
        <f t="shared" si="3"/>
        <v>476</v>
      </c>
      <c r="G24" s="16">
        <f t="shared" si="3"/>
        <v>1608</v>
      </c>
    </row>
    <row r="25" spans="1:7" ht="21" customHeight="1" x14ac:dyDescent="0.35">
      <c r="A25" s="7">
        <v>5</v>
      </c>
      <c r="B25" s="2" t="s">
        <v>7</v>
      </c>
      <c r="C25" s="2" t="s">
        <v>15</v>
      </c>
      <c r="D25" s="2">
        <v>1</v>
      </c>
      <c r="E25" s="2">
        <v>289</v>
      </c>
      <c r="F25" s="2">
        <v>191</v>
      </c>
      <c r="G25" s="2">
        <v>480</v>
      </c>
    </row>
    <row r="26" spans="1:7" ht="21" customHeight="1" x14ac:dyDescent="0.35">
      <c r="A26" s="7"/>
      <c r="B26" s="3"/>
      <c r="C26" s="2" t="s">
        <v>16</v>
      </c>
      <c r="D26" s="2">
        <v>1</v>
      </c>
      <c r="E26" s="2">
        <v>307</v>
      </c>
      <c r="F26" s="2">
        <v>154</v>
      </c>
      <c r="G26" s="2">
        <v>461</v>
      </c>
    </row>
    <row r="27" spans="1:7" ht="21" customHeight="1" x14ac:dyDescent="0.35">
      <c r="A27" s="7"/>
      <c r="B27" s="3"/>
      <c r="C27" s="2" t="s">
        <v>17</v>
      </c>
      <c r="D27" s="2">
        <v>1</v>
      </c>
      <c r="E27" s="2">
        <v>239</v>
      </c>
      <c r="F27" s="2">
        <v>136</v>
      </c>
      <c r="G27" s="2">
        <v>375</v>
      </c>
    </row>
    <row r="28" spans="1:7" ht="21" customHeight="1" x14ac:dyDescent="0.35">
      <c r="A28" s="7"/>
      <c r="B28" s="3"/>
      <c r="C28" s="2" t="s">
        <v>18</v>
      </c>
      <c r="D28" s="2">
        <v>1</v>
      </c>
      <c r="E28" s="2">
        <v>193</v>
      </c>
      <c r="F28" s="2">
        <v>92</v>
      </c>
      <c r="G28" s="2">
        <v>285</v>
      </c>
    </row>
    <row r="29" spans="1:7" ht="21" customHeight="1" x14ac:dyDescent="0.35">
      <c r="A29" s="7"/>
      <c r="B29" s="3"/>
      <c r="C29" s="2" t="s">
        <v>19</v>
      </c>
      <c r="D29" s="2">
        <v>1</v>
      </c>
      <c r="E29" s="2">
        <v>234</v>
      </c>
      <c r="F29" s="2">
        <v>112</v>
      </c>
      <c r="G29" s="2">
        <v>346</v>
      </c>
    </row>
    <row r="30" spans="1:7" s="17" customFormat="1" ht="21" customHeight="1" x14ac:dyDescent="0.35">
      <c r="A30" s="14"/>
      <c r="B30" s="15" t="s">
        <v>158</v>
      </c>
      <c r="C30" s="16"/>
      <c r="D30" s="16">
        <f>SUM(D25:D29)</f>
        <v>5</v>
      </c>
      <c r="E30" s="16">
        <f t="shared" ref="E30:G30" si="4">SUM(E25:E29)</f>
        <v>1262</v>
      </c>
      <c r="F30" s="16">
        <f t="shared" si="4"/>
        <v>685</v>
      </c>
      <c r="G30" s="16">
        <f t="shared" si="4"/>
        <v>1947</v>
      </c>
    </row>
    <row r="31" spans="1:7" ht="21" customHeight="1" x14ac:dyDescent="0.35">
      <c r="A31" s="7">
        <v>6</v>
      </c>
      <c r="B31" s="2" t="s">
        <v>8</v>
      </c>
      <c r="C31" s="2" t="s">
        <v>15</v>
      </c>
      <c r="D31" s="2">
        <v>1</v>
      </c>
      <c r="E31" s="2">
        <v>278</v>
      </c>
      <c r="F31" s="2">
        <v>130</v>
      </c>
      <c r="G31" s="2">
        <v>408</v>
      </c>
    </row>
    <row r="32" spans="1:7" ht="21" customHeight="1" x14ac:dyDescent="0.35">
      <c r="A32" s="7"/>
      <c r="B32" s="3"/>
      <c r="C32" s="2" t="s">
        <v>16</v>
      </c>
      <c r="D32" s="2">
        <v>1</v>
      </c>
      <c r="E32" s="2">
        <v>239</v>
      </c>
      <c r="F32" s="2">
        <v>182</v>
      </c>
      <c r="G32" s="2">
        <v>421</v>
      </c>
    </row>
    <row r="33" spans="1:7" ht="21" customHeight="1" x14ac:dyDescent="0.35">
      <c r="A33" s="7"/>
      <c r="B33" s="3"/>
      <c r="C33" s="2" t="s">
        <v>17</v>
      </c>
      <c r="D33" s="2">
        <v>1</v>
      </c>
      <c r="E33" s="2">
        <v>243</v>
      </c>
      <c r="F33" s="2">
        <v>117</v>
      </c>
      <c r="G33" s="2">
        <v>360</v>
      </c>
    </row>
    <row r="34" spans="1:7" ht="21" customHeight="1" x14ac:dyDescent="0.35">
      <c r="A34" s="7"/>
      <c r="B34" s="3"/>
      <c r="C34" s="2" t="s">
        <v>18</v>
      </c>
      <c r="D34" s="2">
        <v>1</v>
      </c>
      <c r="E34" s="2">
        <v>276</v>
      </c>
      <c r="F34" s="2">
        <v>109</v>
      </c>
      <c r="G34" s="2">
        <v>385</v>
      </c>
    </row>
    <row r="35" spans="1:7" ht="21" customHeight="1" x14ac:dyDescent="0.35">
      <c r="A35" s="7"/>
      <c r="B35" s="3"/>
      <c r="C35" s="2" t="s">
        <v>19</v>
      </c>
      <c r="D35" s="2">
        <v>1</v>
      </c>
      <c r="E35" s="2">
        <v>250</v>
      </c>
      <c r="F35" s="2">
        <v>134</v>
      </c>
      <c r="G35" s="2">
        <v>384</v>
      </c>
    </row>
    <row r="36" spans="1:7" ht="21" customHeight="1" x14ac:dyDescent="0.35">
      <c r="A36" s="7"/>
      <c r="B36" s="3"/>
      <c r="C36" s="2" t="s">
        <v>20</v>
      </c>
      <c r="D36" s="2">
        <v>1</v>
      </c>
      <c r="E36" s="2">
        <v>320</v>
      </c>
      <c r="F36" s="2">
        <v>113</v>
      </c>
      <c r="G36" s="2">
        <v>433</v>
      </c>
    </row>
    <row r="37" spans="1:7" ht="21" customHeight="1" x14ac:dyDescent="0.35">
      <c r="A37" s="7"/>
      <c r="B37" s="3"/>
      <c r="C37" s="2" t="s">
        <v>21</v>
      </c>
      <c r="D37" s="2">
        <v>1</v>
      </c>
      <c r="E37" s="2">
        <v>302</v>
      </c>
      <c r="F37" s="2">
        <v>130</v>
      </c>
      <c r="G37" s="2">
        <v>432</v>
      </c>
    </row>
    <row r="38" spans="1:7" ht="21" customHeight="1" x14ac:dyDescent="0.35">
      <c r="A38" s="7"/>
      <c r="B38" s="3"/>
      <c r="C38" s="2" t="s">
        <v>22</v>
      </c>
      <c r="D38" s="2">
        <v>1</v>
      </c>
      <c r="E38" s="2">
        <v>321</v>
      </c>
      <c r="F38" s="2">
        <v>117</v>
      </c>
      <c r="G38" s="2">
        <v>438</v>
      </c>
    </row>
    <row r="39" spans="1:7" s="17" customFormat="1" ht="21" customHeight="1" x14ac:dyDescent="0.35">
      <c r="A39" s="14"/>
      <c r="B39" s="15" t="s">
        <v>158</v>
      </c>
      <c r="C39" s="16"/>
      <c r="D39" s="16">
        <f>SUM(D31:D38)</f>
        <v>8</v>
      </c>
      <c r="E39" s="16">
        <f t="shared" ref="E39:G39" si="5">SUM(E31:E38)</f>
        <v>2229</v>
      </c>
      <c r="F39" s="16">
        <f t="shared" si="5"/>
        <v>1032</v>
      </c>
      <c r="G39" s="16">
        <f t="shared" si="5"/>
        <v>3261</v>
      </c>
    </row>
    <row r="40" spans="1:7" s="17" customFormat="1" ht="21" customHeight="1" x14ac:dyDescent="0.35">
      <c r="A40" s="31"/>
      <c r="B40" s="32"/>
      <c r="C40" s="33"/>
      <c r="D40" s="33"/>
      <c r="E40" s="33"/>
      <c r="F40" s="33"/>
      <c r="G40" s="33"/>
    </row>
    <row r="41" spans="1:7" s="17" customFormat="1" ht="21" customHeight="1" x14ac:dyDescent="0.35">
      <c r="A41" s="31"/>
      <c r="B41" s="32"/>
      <c r="C41" s="33"/>
      <c r="D41" s="33"/>
      <c r="E41" s="33"/>
      <c r="F41" s="33"/>
      <c r="G41" s="33"/>
    </row>
    <row r="42" spans="1:7" s="17" customFormat="1" ht="21" customHeight="1" x14ac:dyDescent="0.35">
      <c r="A42" s="31"/>
      <c r="B42" s="32"/>
      <c r="C42" s="33"/>
      <c r="D42" s="33"/>
      <c r="E42" s="33"/>
      <c r="F42" s="33"/>
      <c r="G42" s="33"/>
    </row>
    <row r="43" spans="1:7" s="17" customFormat="1" ht="21" customHeight="1" x14ac:dyDescent="0.35">
      <c r="A43" s="31"/>
      <c r="B43" s="32"/>
      <c r="C43" s="33"/>
      <c r="D43" s="33"/>
      <c r="E43" s="33"/>
      <c r="F43" s="33"/>
      <c r="G43" s="33"/>
    </row>
    <row r="44" spans="1:7" ht="21" customHeight="1" x14ac:dyDescent="0.35">
      <c r="A44" s="7">
        <v>7</v>
      </c>
      <c r="B44" s="2" t="s">
        <v>9</v>
      </c>
      <c r="C44" s="2" t="s">
        <v>15</v>
      </c>
      <c r="D44" s="2">
        <v>1</v>
      </c>
      <c r="E44" s="2">
        <v>321</v>
      </c>
      <c r="F44" s="2">
        <v>173</v>
      </c>
      <c r="G44" s="2">
        <v>494</v>
      </c>
    </row>
    <row r="45" spans="1:7" ht="21" customHeight="1" x14ac:dyDescent="0.35">
      <c r="A45" s="7"/>
      <c r="B45" s="3"/>
      <c r="C45" s="2" t="s">
        <v>16</v>
      </c>
      <c r="D45" s="2">
        <v>1</v>
      </c>
      <c r="E45" s="2">
        <v>314</v>
      </c>
      <c r="F45" s="2">
        <v>170</v>
      </c>
      <c r="G45" s="2">
        <v>484</v>
      </c>
    </row>
    <row r="46" spans="1:7" ht="21" customHeight="1" x14ac:dyDescent="0.35">
      <c r="A46" s="7"/>
      <c r="B46" s="3"/>
      <c r="C46" s="2" t="s">
        <v>17</v>
      </c>
      <c r="D46" s="2">
        <v>1</v>
      </c>
      <c r="E46" s="2">
        <v>336</v>
      </c>
      <c r="F46" s="2">
        <v>152</v>
      </c>
      <c r="G46" s="2">
        <v>488</v>
      </c>
    </row>
    <row r="47" spans="1:7" ht="21" customHeight="1" x14ac:dyDescent="0.35">
      <c r="A47" s="7"/>
      <c r="B47" s="3"/>
      <c r="C47" s="2" t="s">
        <v>18</v>
      </c>
      <c r="D47" s="2">
        <v>1</v>
      </c>
      <c r="E47" s="2">
        <v>361</v>
      </c>
      <c r="F47" s="2">
        <v>132</v>
      </c>
      <c r="G47" s="2">
        <v>493</v>
      </c>
    </row>
    <row r="48" spans="1:7" ht="21" customHeight="1" x14ac:dyDescent="0.35">
      <c r="A48" s="7"/>
      <c r="B48" s="3"/>
      <c r="C48" s="2" t="s">
        <v>19</v>
      </c>
      <c r="D48" s="2">
        <v>1</v>
      </c>
      <c r="E48" s="2">
        <v>370</v>
      </c>
      <c r="F48" s="2">
        <v>125</v>
      </c>
      <c r="G48" s="2">
        <v>495</v>
      </c>
    </row>
    <row r="49" spans="1:7" ht="21" customHeight="1" x14ac:dyDescent="0.35">
      <c r="A49" s="7"/>
      <c r="B49" s="3"/>
      <c r="C49" s="2" t="s">
        <v>20</v>
      </c>
      <c r="D49" s="2">
        <v>1</v>
      </c>
      <c r="E49" s="2">
        <v>372</v>
      </c>
      <c r="F49" s="2">
        <v>120</v>
      </c>
      <c r="G49" s="2">
        <v>492</v>
      </c>
    </row>
    <row r="50" spans="1:7" ht="21" customHeight="1" x14ac:dyDescent="0.35">
      <c r="A50" s="7"/>
      <c r="B50" s="3"/>
      <c r="C50" s="2" t="s">
        <v>21</v>
      </c>
      <c r="D50" s="2">
        <v>1</v>
      </c>
      <c r="E50" s="2">
        <v>368</v>
      </c>
      <c r="F50" s="2">
        <v>121</v>
      </c>
      <c r="G50" s="2">
        <v>489</v>
      </c>
    </row>
    <row r="51" spans="1:7" ht="21" customHeight="1" x14ac:dyDescent="0.35">
      <c r="A51" s="7"/>
      <c r="B51" s="3"/>
      <c r="C51" s="2" t="s">
        <v>22</v>
      </c>
      <c r="D51" s="2">
        <v>1</v>
      </c>
      <c r="E51" s="2">
        <v>391</v>
      </c>
      <c r="F51" s="2">
        <v>102</v>
      </c>
      <c r="G51" s="2">
        <v>493</v>
      </c>
    </row>
    <row r="52" spans="1:7" ht="21" customHeight="1" x14ac:dyDescent="0.35">
      <c r="A52" s="7"/>
      <c r="B52" s="3"/>
      <c r="C52" s="2" t="s">
        <v>23</v>
      </c>
      <c r="D52" s="2">
        <v>1</v>
      </c>
      <c r="E52" s="2">
        <v>368</v>
      </c>
      <c r="F52" s="2">
        <v>116</v>
      </c>
      <c r="G52" s="2">
        <v>484</v>
      </c>
    </row>
    <row r="53" spans="1:7" s="17" customFormat="1" ht="21" customHeight="1" x14ac:dyDescent="0.35">
      <c r="A53" s="14"/>
      <c r="B53" s="15" t="s">
        <v>158</v>
      </c>
      <c r="C53" s="16"/>
      <c r="D53" s="16">
        <f>SUM(D44:D52)</f>
        <v>9</v>
      </c>
      <c r="E53" s="16">
        <f t="shared" ref="E53:G53" si="6">SUM(E44:E52)</f>
        <v>3201</v>
      </c>
      <c r="F53" s="16">
        <f t="shared" si="6"/>
        <v>1211</v>
      </c>
      <c r="G53" s="16">
        <f t="shared" si="6"/>
        <v>4412</v>
      </c>
    </row>
    <row r="54" spans="1:7" ht="21" customHeight="1" x14ac:dyDescent="0.35">
      <c r="A54" s="7">
        <v>8</v>
      </c>
      <c r="B54" s="2" t="s">
        <v>10</v>
      </c>
      <c r="C54" s="2" t="s">
        <v>15</v>
      </c>
      <c r="D54" s="2">
        <v>1</v>
      </c>
      <c r="E54" s="2">
        <v>316</v>
      </c>
      <c r="F54" s="2">
        <v>107</v>
      </c>
      <c r="G54" s="2">
        <v>423</v>
      </c>
    </row>
    <row r="55" spans="1:7" ht="21" customHeight="1" x14ac:dyDescent="0.35">
      <c r="A55" s="7"/>
      <c r="B55" s="3"/>
      <c r="C55" s="2" t="s">
        <v>16</v>
      </c>
      <c r="D55" s="2">
        <v>1</v>
      </c>
      <c r="E55" s="2">
        <v>309</v>
      </c>
      <c r="F55" s="2">
        <v>104</v>
      </c>
      <c r="G55" s="2">
        <v>413</v>
      </c>
    </row>
    <row r="56" spans="1:7" ht="21" customHeight="1" x14ac:dyDescent="0.35">
      <c r="A56" s="7"/>
      <c r="B56" s="3"/>
      <c r="C56" s="2" t="s">
        <v>17</v>
      </c>
      <c r="D56" s="2">
        <v>1</v>
      </c>
      <c r="E56" s="2">
        <v>300</v>
      </c>
      <c r="F56" s="2">
        <v>117</v>
      </c>
      <c r="G56" s="2">
        <v>417</v>
      </c>
    </row>
    <row r="57" spans="1:7" ht="21" customHeight="1" x14ac:dyDescent="0.35">
      <c r="A57" s="7"/>
      <c r="B57" s="3"/>
      <c r="C57" s="2" t="s">
        <v>18</v>
      </c>
      <c r="D57" s="2">
        <v>1</v>
      </c>
      <c r="E57" s="2">
        <v>335</v>
      </c>
      <c r="F57" s="2">
        <v>80</v>
      </c>
      <c r="G57" s="2">
        <v>415</v>
      </c>
    </row>
    <row r="58" spans="1:7" ht="21" customHeight="1" x14ac:dyDescent="0.35">
      <c r="A58" s="7"/>
      <c r="B58" s="3"/>
      <c r="C58" s="2" t="s">
        <v>19</v>
      </c>
      <c r="D58" s="2">
        <v>1</v>
      </c>
      <c r="E58" s="2">
        <v>316</v>
      </c>
      <c r="F58" s="2">
        <v>99</v>
      </c>
      <c r="G58" s="2">
        <v>415</v>
      </c>
    </row>
    <row r="59" spans="1:7" ht="21" customHeight="1" x14ac:dyDescent="0.35">
      <c r="A59" s="7"/>
      <c r="B59" s="3"/>
      <c r="C59" s="2" t="s">
        <v>20</v>
      </c>
      <c r="D59" s="2">
        <v>1</v>
      </c>
      <c r="E59" s="2">
        <v>338</v>
      </c>
      <c r="F59" s="2">
        <v>82</v>
      </c>
      <c r="G59" s="2">
        <v>420</v>
      </c>
    </row>
    <row r="60" spans="1:7" ht="21" customHeight="1" x14ac:dyDescent="0.35">
      <c r="A60" s="7"/>
      <c r="B60" s="3"/>
      <c r="C60" s="2" t="s">
        <v>21</v>
      </c>
      <c r="D60" s="2">
        <v>1</v>
      </c>
      <c r="E60" s="2">
        <v>322</v>
      </c>
      <c r="F60" s="2">
        <v>83</v>
      </c>
      <c r="G60" s="2">
        <v>405</v>
      </c>
    </row>
    <row r="61" spans="1:7" ht="21" customHeight="1" x14ac:dyDescent="0.35">
      <c r="A61" s="7"/>
      <c r="B61" s="3"/>
      <c r="C61" s="2" t="s">
        <v>22</v>
      </c>
      <c r="D61" s="2">
        <v>1</v>
      </c>
      <c r="E61" s="2">
        <v>317</v>
      </c>
      <c r="F61" s="2">
        <v>90</v>
      </c>
      <c r="G61" s="2">
        <v>407</v>
      </c>
    </row>
    <row r="62" spans="1:7" ht="21" customHeight="1" x14ac:dyDescent="0.35">
      <c r="A62" s="7"/>
      <c r="B62" s="3"/>
      <c r="C62" s="2" t="s">
        <v>23</v>
      </c>
      <c r="D62" s="2">
        <v>1</v>
      </c>
      <c r="E62" s="2">
        <v>320</v>
      </c>
      <c r="F62" s="2">
        <v>89</v>
      </c>
      <c r="G62" s="2">
        <v>409</v>
      </c>
    </row>
    <row r="63" spans="1:7" ht="21" customHeight="1" x14ac:dyDescent="0.35">
      <c r="A63" s="7"/>
      <c r="B63" s="3"/>
      <c r="C63" s="2" t="s">
        <v>24</v>
      </c>
      <c r="D63" s="2">
        <v>1</v>
      </c>
      <c r="E63" s="2">
        <v>343</v>
      </c>
      <c r="F63" s="2">
        <v>70</v>
      </c>
      <c r="G63" s="2">
        <v>413</v>
      </c>
    </row>
    <row r="64" spans="1:7" ht="21" customHeight="1" x14ac:dyDescent="0.35">
      <c r="A64" s="7"/>
      <c r="B64" s="3"/>
      <c r="C64" s="2" t="s">
        <v>25</v>
      </c>
      <c r="D64" s="2">
        <v>1</v>
      </c>
      <c r="E64" s="2">
        <v>318</v>
      </c>
      <c r="F64" s="2">
        <v>83</v>
      </c>
      <c r="G64" s="2">
        <v>401</v>
      </c>
    </row>
    <row r="65" spans="1:7" ht="21" customHeight="1" x14ac:dyDescent="0.35">
      <c r="A65" s="7"/>
      <c r="B65" s="3"/>
      <c r="C65" s="2" t="s">
        <v>26</v>
      </c>
      <c r="D65" s="2">
        <v>1</v>
      </c>
      <c r="E65" s="2">
        <v>313</v>
      </c>
      <c r="F65" s="2">
        <v>88</v>
      </c>
      <c r="G65" s="2">
        <v>401</v>
      </c>
    </row>
    <row r="66" spans="1:7" s="17" customFormat="1" ht="21" customHeight="1" x14ac:dyDescent="0.35">
      <c r="A66" s="14"/>
      <c r="B66" s="15" t="s">
        <v>158</v>
      </c>
      <c r="C66" s="16"/>
      <c r="D66" s="16">
        <f>SUM(D54:D65)</f>
        <v>12</v>
      </c>
      <c r="E66" s="16">
        <f t="shared" ref="E66:G66" si="7">SUM(E54:E65)</f>
        <v>3847</v>
      </c>
      <c r="F66" s="16">
        <f t="shared" si="7"/>
        <v>1092</v>
      </c>
      <c r="G66" s="16">
        <f t="shared" si="7"/>
        <v>4939</v>
      </c>
    </row>
    <row r="67" spans="1:7" ht="21" customHeight="1" x14ac:dyDescent="0.35">
      <c r="A67" s="7">
        <v>9</v>
      </c>
      <c r="B67" s="2" t="s">
        <v>11</v>
      </c>
      <c r="C67" s="2" t="s">
        <v>15</v>
      </c>
      <c r="D67" s="2">
        <v>1</v>
      </c>
      <c r="E67" s="2">
        <v>253</v>
      </c>
      <c r="F67" s="2">
        <v>166</v>
      </c>
      <c r="G67" s="2">
        <v>419</v>
      </c>
    </row>
    <row r="68" spans="1:7" ht="21" customHeight="1" x14ac:dyDescent="0.35">
      <c r="A68" s="7"/>
      <c r="B68" s="3"/>
      <c r="C68" s="2" t="s">
        <v>16</v>
      </c>
      <c r="D68" s="2">
        <v>1</v>
      </c>
      <c r="E68" s="2">
        <v>183</v>
      </c>
      <c r="F68" s="2">
        <v>121</v>
      </c>
      <c r="G68" s="2">
        <v>304</v>
      </c>
    </row>
    <row r="69" spans="1:7" ht="21" customHeight="1" x14ac:dyDescent="0.35">
      <c r="A69" s="7"/>
      <c r="B69" s="3"/>
      <c r="C69" s="2" t="s">
        <v>17</v>
      </c>
      <c r="D69" s="2">
        <v>1</v>
      </c>
      <c r="E69" s="2">
        <v>36</v>
      </c>
      <c r="F69" s="2">
        <v>26</v>
      </c>
      <c r="G69" s="2">
        <v>62</v>
      </c>
    </row>
    <row r="70" spans="1:7" s="17" customFormat="1" ht="21" customHeight="1" x14ac:dyDescent="0.35">
      <c r="A70" s="14"/>
      <c r="B70" s="15" t="s">
        <v>158</v>
      </c>
      <c r="C70" s="16"/>
      <c r="D70" s="16">
        <f>SUM(D67:D69)</f>
        <v>3</v>
      </c>
      <c r="E70" s="16">
        <f t="shared" ref="E70:G70" si="8">SUM(E67:E69)</f>
        <v>472</v>
      </c>
      <c r="F70" s="16">
        <f t="shared" si="8"/>
        <v>313</v>
      </c>
      <c r="G70" s="16">
        <f t="shared" si="8"/>
        <v>785</v>
      </c>
    </row>
    <row r="71" spans="1:7" ht="21" customHeight="1" x14ac:dyDescent="0.35">
      <c r="A71" s="7">
        <v>10</v>
      </c>
      <c r="B71" s="2" t="s">
        <v>12</v>
      </c>
      <c r="C71" s="2" t="s">
        <v>15</v>
      </c>
      <c r="D71" s="2">
        <v>1</v>
      </c>
      <c r="E71" s="2">
        <v>244</v>
      </c>
      <c r="F71" s="2">
        <v>167</v>
      </c>
      <c r="G71" s="2">
        <v>411</v>
      </c>
    </row>
    <row r="72" spans="1:7" ht="21" customHeight="1" x14ac:dyDescent="0.35">
      <c r="A72" s="7"/>
      <c r="B72" s="3"/>
      <c r="C72" s="2" t="s">
        <v>16</v>
      </c>
      <c r="D72" s="2">
        <v>1</v>
      </c>
      <c r="E72" s="2">
        <v>254</v>
      </c>
      <c r="F72" s="2">
        <v>183</v>
      </c>
      <c r="G72" s="2">
        <v>437</v>
      </c>
    </row>
    <row r="73" spans="1:7" s="17" customFormat="1" ht="21" customHeight="1" x14ac:dyDescent="0.35">
      <c r="A73" s="14"/>
      <c r="B73" s="15" t="s">
        <v>158</v>
      </c>
      <c r="C73" s="16"/>
      <c r="D73" s="16">
        <f>SUM(D71:D72)</f>
        <v>2</v>
      </c>
      <c r="E73" s="16">
        <f t="shared" ref="E73:G73" si="9">SUM(E71:E72)</f>
        <v>498</v>
      </c>
      <c r="F73" s="16">
        <f t="shared" si="9"/>
        <v>350</v>
      </c>
      <c r="G73" s="16">
        <f t="shared" si="9"/>
        <v>848</v>
      </c>
    </row>
    <row r="74" spans="1:7" ht="21" customHeight="1" x14ac:dyDescent="0.35">
      <c r="A74" s="7">
        <v>11</v>
      </c>
      <c r="B74" s="2" t="s">
        <v>13</v>
      </c>
      <c r="C74" s="2" t="s">
        <v>15</v>
      </c>
      <c r="D74" s="2">
        <v>1</v>
      </c>
      <c r="E74" s="2">
        <v>166</v>
      </c>
      <c r="F74" s="2">
        <v>120</v>
      </c>
      <c r="G74" s="2">
        <v>286</v>
      </c>
    </row>
    <row r="75" spans="1:7" ht="21" customHeight="1" x14ac:dyDescent="0.35">
      <c r="A75" s="7"/>
      <c r="B75" s="3"/>
      <c r="C75" s="2" t="s">
        <v>16</v>
      </c>
      <c r="D75" s="2">
        <v>1</v>
      </c>
      <c r="E75" s="2">
        <v>339</v>
      </c>
      <c r="F75" s="2">
        <v>143</v>
      </c>
      <c r="G75" s="2">
        <v>482</v>
      </c>
    </row>
    <row r="76" spans="1:7" s="17" customFormat="1" ht="21" customHeight="1" x14ac:dyDescent="0.35">
      <c r="A76" s="14"/>
      <c r="B76" s="15" t="s">
        <v>158</v>
      </c>
      <c r="C76" s="16"/>
      <c r="D76" s="16">
        <f>SUM(D74:D75)</f>
        <v>2</v>
      </c>
      <c r="E76" s="16">
        <f t="shared" ref="E76:G76" si="10">SUM(E74:E75)</f>
        <v>505</v>
      </c>
      <c r="F76" s="16">
        <f t="shared" si="10"/>
        <v>263</v>
      </c>
      <c r="G76" s="16">
        <f t="shared" si="10"/>
        <v>768</v>
      </c>
    </row>
    <row r="77" spans="1:7" ht="21" customHeight="1" x14ac:dyDescent="0.35">
      <c r="A77" s="7">
        <v>12</v>
      </c>
      <c r="B77" s="2" t="s">
        <v>14</v>
      </c>
      <c r="C77" s="2" t="s">
        <v>15</v>
      </c>
      <c r="D77" s="2">
        <v>1</v>
      </c>
      <c r="E77" s="2">
        <v>258</v>
      </c>
      <c r="F77" s="2">
        <v>154</v>
      </c>
      <c r="G77" s="2">
        <v>412</v>
      </c>
    </row>
    <row r="78" spans="1:7" ht="21" customHeight="1" x14ac:dyDescent="0.35">
      <c r="A78" s="7"/>
      <c r="B78" s="3"/>
      <c r="C78" s="2" t="s">
        <v>16</v>
      </c>
      <c r="D78" s="2">
        <v>1</v>
      </c>
      <c r="E78" s="2">
        <v>248</v>
      </c>
      <c r="F78" s="2">
        <v>161</v>
      </c>
      <c r="G78" s="2">
        <v>409</v>
      </c>
    </row>
    <row r="79" spans="1:7" ht="21" customHeight="1" x14ac:dyDescent="0.35">
      <c r="A79" s="7"/>
      <c r="B79" s="3"/>
      <c r="C79" s="2" t="s">
        <v>17</v>
      </c>
      <c r="D79" s="2">
        <v>1</v>
      </c>
      <c r="E79" s="2">
        <v>254</v>
      </c>
      <c r="F79" s="2">
        <v>174</v>
      </c>
      <c r="G79" s="2">
        <v>428</v>
      </c>
    </row>
    <row r="80" spans="1:7" s="17" customFormat="1" ht="21" customHeight="1" x14ac:dyDescent="0.35">
      <c r="A80" s="14"/>
      <c r="B80" s="15" t="s">
        <v>158</v>
      </c>
      <c r="C80" s="18"/>
      <c r="D80" s="18">
        <f>SUM(D77:D79)</f>
        <v>3</v>
      </c>
      <c r="E80" s="18">
        <f t="shared" ref="E80:G80" si="11">SUM(E77:E79)</f>
        <v>760</v>
      </c>
      <c r="F80" s="18">
        <f t="shared" si="11"/>
        <v>489</v>
      </c>
      <c r="G80" s="18">
        <f t="shared" si="11"/>
        <v>1249</v>
      </c>
    </row>
    <row r="81" spans="1:7" s="17" customFormat="1" ht="39" customHeight="1" x14ac:dyDescent="0.45">
      <c r="A81" s="80" t="s">
        <v>156</v>
      </c>
      <c r="B81" s="81"/>
      <c r="C81" s="82"/>
      <c r="D81" s="20">
        <f>SUM(D80,D76,D73,D70,D66,D53,D39,D30,D24,D18,D15,D10)</f>
        <v>62</v>
      </c>
      <c r="E81" s="20">
        <f t="shared" ref="E81:G81" si="12">SUM(E80,E76,E73,E70,E66,E53,E39,E30,E24,E18,E15,E10)</f>
        <v>17363</v>
      </c>
      <c r="F81" s="20">
        <f t="shared" si="12"/>
        <v>8054</v>
      </c>
      <c r="G81" s="20">
        <f t="shared" si="12"/>
        <v>25417</v>
      </c>
    </row>
  </sheetData>
  <mergeCells count="2">
    <mergeCell ref="A1:G1"/>
    <mergeCell ref="A81:C81"/>
  </mergeCells>
  <pageMargins left="0.7" right="0.7" top="0.75" bottom="0.75" header="0.3" footer="0.3"/>
  <pageSetup paperSize="5" scale="95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ColWidth="9.1796875" defaultRowHeight="14" x14ac:dyDescent="0.35"/>
  <cols>
    <col min="1" max="1" width="5.7265625" style="42" customWidth="1"/>
    <col min="2" max="2" width="23.26953125" style="42" customWidth="1"/>
    <col min="3" max="3" width="9.81640625" style="42" customWidth="1"/>
    <col min="4" max="4" width="10.1796875" style="42" customWidth="1"/>
    <col min="5" max="5" width="9.7265625" style="42" customWidth="1"/>
    <col min="6" max="6" width="10.81640625" style="42" customWidth="1"/>
    <col min="7" max="7" width="11.1796875" style="42" customWidth="1"/>
    <col min="8" max="8" width="11.1796875" style="42" hidden="1" customWidth="1"/>
    <col min="9" max="16384" width="9.1796875" style="42"/>
  </cols>
  <sheetData>
    <row r="1" spans="1:8" ht="25" x14ac:dyDescent="0.35">
      <c r="A1" s="103" t="s">
        <v>169</v>
      </c>
      <c r="B1" s="103"/>
      <c r="C1" s="103"/>
      <c r="D1" s="103"/>
      <c r="E1" s="103"/>
      <c r="F1" s="103"/>
      <c r="G1" s="103"/>
      <c r="H1" s="41"/>
    </row>
    <row r="2" spans="1:8" ht="25" x14ac:dyDescent="0.35">
      <c r="A2" s="103" t="s">
        <v>159</v>
      </c>
      <c r="B2" s="103"/>
      <c r="C2" s="103"/>
      <c r="D2" s="103"/>
      <c r="E2" s="103"/>
      <c r="F2" s="103"/>
      <c r="G2" s="103"/>
      <c r="H2" s="41"/>
    </row>
    <row r="4" spans="1:8" s="44" customFormat="1" x14ac:dyDescent="0.35">
      <c r="A4" s="104" t="s">
        <v>160</v>
      </c>
      <c r="B4" s="104" t="s">
        <v>161</v>
      </c>
      <c r="C4" s="105" t="s">
        <v>162</v>
      </c>
      <c r="D4" s="105" t="s">
        <v>163</v>
      </c>
      <c r="E4" s="104" t="s">
        <v>164</v>
      </c>
      <c r="F4" s="104"/>
      <c r="G4" s="104"/>
      <c r="H4" s="43"/>
    </row>
    <row r="5" spans="1:8" s="44" customFormat="1" x14ac:dyDescent="0.35">
      <c r="A5" s="104"/>
      <c r="B5" s="104"/>
      <c r="C5" s="105"/>
      <c r="D5" s="105"/>
      <c r="E5" s="45" t="s">
        <v>165</v>
      </c>
      <c r="F5" s="45" t="s">
        <v>166</v>
      </c>
      <c r="G5" s="45" t="s">
        <v>167</v>
      </c>
      <c r="H5" s="43"/>
    </row>
    <row r="6" spans="1:8" s="47" customFormat="1" ht="11.5" x14ac:dyDescent="0.35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/>
    </row>
    <row r="7" spans="1:8" s="51" customFormat="1" x14ac:dyDescent="0.35">
      <c r="A7" s="48">
        <v>1</v>
      </c>
      <c r="B7" s="49" t="s">
        <v>2</v>
      </c>
      <c r="C7" s="50">
        <f>[1]Bahodopi!C5</f>
        <v>12</v>
      </c>
      <c r="D7" s="50">
        <f>SUM([1]Bahodopi!C84)</f>
        <v>62</v>
      </c>
      <c r="E7" s="50">
        <f>BAHODOPI!E81</f>
        <v>17363</v>
      </c>
      <c r="F7" s="50">
        <f>BAHODOPI!F81</f>
        <v>8054</v>
      </c>
      <c r="G7" s="50">
        <f>SUM(E7:F7)</f>
        <v>25417</v>
      </c>
      <c r="H7" s="50" t="e">
        <f>[1]Bahodopi!#REF!</f>
        <v>#REF!</v>
      </c>
    </row>
    <row r="8" spans="1:8" x14ac:dyDescent="0.35">
      <c r="A8" s="52">
        <v>2</v>
      </c>
      <c r="B8" s="53" t="s">
        <v>27</v>
      </c>
      <c r="C8" s="54">
        <f>[1]B.Raya!C5</f>
        <v>13</v>
      </c>
      <c r="D8" s="54">
        <f>[1]B.Raya!C6</f>
        <v>30</v>
      </c>
      <c r="E8" s="54">
        <f>'BUMI RAYA'!E46</f>
        <v>5272</v>
      </c>
      <c r="F8" s="54">
        <f>'BUMI RAYA'!F46</f>
        <v>4888</v>
      </c>
      <c r="G8" s="50">
        <f t="shared" ref="G8:G15" si="0">SUM(E8:F8)</f>
        <v>10160</v>
      </c>
      <c r="H8" s="54">
        <f>[1]B.Raya!G54</f>
        <v>4348</v>
      </c>
    </row>
    <row r="9" spans="1:8" x14ac:dyDescent="0.35">
      <c r="A9" s="52">
        <v>3</v>
      </c>
      <c r="B9" s="53" t="s">
        <v>41</v>
      </c>
      <c r="C9" s="54">
        <f>[1]B.Barat!C5</f>
        <v>10</v>
      </c>
      <c r="D9" s="54">
        <f>[1]B.Barat!C6</f>
        <v>28</v>
      </c>
      <c r="E9" s="54">
        <f>B.BARAT!E41</f>
        <v>5290</v>
      </c>
      <c r="F9" s="54">
        <f>B.BARAT!F41</f>
        <v>4459</v>
      </c>
      <c r="G9" s="50">
        <f t="shared" si="0"/>
        <v>9749</v>
      </c>
      <c r="H9" s="54">
        <f>[1]B.Barat!G49</f>
        <v>4539</v>
      </c>
    </row>
    <row r="10" spans="1:8" x14ac:dyDescent="0.35">
      <c r="A10" s="52">
        <v>4</v>
      </c>
      <c r="B10" s="53" t="s">
        <v>52</v>
      </c>
      <c r="C10" s="55">
        <v>10</v>
      </c>
      <c r="D10" s="55">
        <v>17</v>
      </c>
      <c r="E10" s="55">
        <f>BUPES!E30</f>
        <v>2393</v>
      </c>
      <c r="F10" s="55">
        <f>BUPES!F30</f>
        <v>2172</v>
      </c>
      <c r="G10" s="50">
        <f t="shared" si="0"/>
        <v>4565</v>
      </c>
      <c r="H10" s="54" t="e">
        <f>[1]B.Pesisir!#REF!</f>
        <v>#REF!</v>
      </c>
    </row>
    <row r="11" spans="1:8" x14ac:dyDescent="0.35">
      <c r="A11" s="56">
        <v>5</v>
      </c>
      <c r="B11" s="57" t="s">
        <v>63</v>
      </c>
      <c r="C11" s="58">
        <f>[1]B.Selatan!C5</f>
        <v>26</v>
      </c>
      <c r="D11" s="58">
        <v>36</v>
      </c>
      <c r="E11" s="58">
        <f>B.SELATAN!E66</f>
        <v>5040</v>
      </c>
      <c r="F11" s="58">
        <f>B.SELATAN!F66</f>
        <v>4809</v>
      </c>
      <c r="G11" s="50">
        <f t="shared" si="0"/>
        <v>9849</v>
      </c>
      <c r="H11" s="54">
        <f>[1]B.Selatan!G72</f>
        <v>2002</v>
      </c>
    </row>
    <row r="12" spans="1:8" x14ac:dyDescent="0.35">
      <c r="A12" s="56">
        <v>6</v>
      </c>
      <c r="B12" s="57" t="s">
        <v>89</v>
      </c>
      <c r="C12" s="59">
        <f>[1]BungTeng!C5</f>
        <v>19</v>
      </c>
      <c r="D12" s="59">
        <f>[1]BungTeng!C6</f>
        <v>50</v>
      </c>
      <c r="E12" s="59">
        <f>BUTENG!E73</f>
        <v>10615</v>
      </c>
      <c r="F12" s="59">
        <f>BUTENG!F73</f>
        <v>9164</v>
      </c>
      <c r="G12" s="50">
        <f t="shared" si="0"/>
        <v>19779</v>
      </c>
      <c r="H12" s="54">
        <f>[1]BungTeng!G80</f>
        <v>4651</v>
      </c>
    </row>
    <row r="13" spans="1:8" x14ac:dyDescent="0.35">
      <c r="A13" s="56">
        <v>7</v>
      </c>
      <c r="B13" s="57" t="s">
        <v>109</v>
      </c>
      <c r="C13" s="59">
        <f>[1]B.Timur!C5</f>
        <v>10</v>
      </c>
      <c r="D13" s="59">
        <f>[1]B.Timur!C6</f>
        <v>25</v>
      </c>
      <c r="E13" s="59">
        <f>butim!E38</f>
        <v>4750</v>
      </c>
      <c r="F13" s="59">
        <f>butim!F38</f>
        <v>4090</v>
      </c>
      <c r="G13" s="50">
        <f t="shared" si="0"/>
        <v>8840</v>
      </c>
      <c r="H13" s="54">
        <f>[1]B.Timur!G46</f>
        <v>3363</v>
      </c>
    </row>
    <row r="14" spans="1:8" x14ac:dyDescent="0.35">
      <c r="A14" s="52">
        <v>8</v>
      </c>
      <c r="B14" s="53" t="s">
        <v>120</v>
      </c>
      <c r="C14" s="54">
        <v>24</v>
      </c>
      <c r="D14" s="54">
        <f>[1]Menkep!C6</f>
        <v>32</v>
      </c>
      <c r="E14" s="54">
        <f>MENKEP!E62</f>
        <v>4730</v>
      </c>
      <c r="F14" s="54">
        <f>MENKEP!F62</f>
        <v>4855</v>
      </c>
      <c r="G14" s="50">
        <f t="shared" si="0"/>
        <v>9585</v>
      </c>
      <c r="H14" s="54">
        <f>[1]Menkep!G67</f>
        <v>2725</v>
      </c>
    </row>
    <row r="15" spans="1:8" x14ac:dyDescent="0.35">
      <c r="A15" s="60">
        <v>9</v>
      </c>
      <c r="B15" s="61" t="s">
        <v>168</v>
      </c>
      <c r="C15" s="62">
        <f>[1]Wipond!C5</f>
        <v>9</v>
      </c>
      <c r="D15" s="62">
        <f>[1]Wipond!C6</f>
        <v>35</v>
      </c>
      <c r="E15" s="62">
        <f>WITAPONDA!E47</f>
        <v>7293</v>
      </c>
      <c r="F15" s="62">
        <f>WITAPONDA!F47</f>
        <v>6705</v>
      </c>
      <c r="G15" s="50">
        <f t="shared" si="0"/>
        <v>13998</v>
      </c>
      <c r="H15" s="62">
        <f>[1]Wipond!G55</f>
        <v>9516</v>
      </c>
    </row>
    <row r="16" spans="1:8" s="64" customFormat="1" x14ac:dyDescent="0.35">
      <c r="A16" s="101" t="s">
        <v>156</v>
      </c>
      <c r="B16" s="102"/>
      <c r="C16" s="63">
        <f>SUM(C7:C15)</f>
        <v>133</v>
      </c>
      <c r="D16" s="63">
        <f>SUM(D7:D15)</f>
        <v>315</v>
      </c>
      <c r="E16" s="63">
        <f t="shared" ref="E16:H16" si="1">SUM(E7:E15)</f>
        <v>62746</v>
      </c>
      <c r="F16" s="63">
        <f t="shared" si="1"/>
        <v>49196</v>
      </c>
      <c r="G16" s="63">
        <f t="shared" si="1"/>
        <v>111942</v>
      </c>
      <c r="H16" s="63" t="e">
        <f t="shared" si="1"/>
        <v>#REF!</v>
      </c>
    </row>
  </sheetData>
  <mergeCells count="8">
    <mergeCell ref="A16:B16"/>
    <mergeCell ref="A1:G1"/>
    <mergeCell ref="A2:G2"/>
    <mergeCell ref="A4:A5"/>
    <mergeCell ref="B4:B5"/>
    <mergeCell ref="C4:C5"/>
    <mergeCell ref="D4:D5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4" workbookViewId="0">
      <selection activeCell="B41" sqref="B41"/>
    </sheetView>
  </sheetViews>
  <sheetFormatPr defaultRowHeight="21" customHeight="1" x14ac:dyDescent="0.35"/>
  <cols>
    <col min="1" max="1" width="8.7265625" style="6"/>
    <col min="2" max="2" width="25.81640625" style="1" customWidth="1"/>
    <col min="3" max="3" width="19.26953125" style="1" customWidth="1"/>
    <col min="4" max="16384" width="8.7265625" style="1"/>
  </cols>
  <sheetData>
    <row r="1" spans="1:7" ht="52.5" customHeight="1" x14ac:dyDescent="0.35">
      <c r="A1" s="86" t="s">
        <v>27</v>
      </c>
      <c r="B1" s="86"/>
      <c r="C1" s="86"/>
      <c r="D1" s="86"/>
      <c r="E1" s="86"/>
      <c r="F1" s="86"/>
      <c r="G1" s="86"/>
    </row>
    <row r="2" spans="1:7" ht="44.5" customHeight="1" x14ac:dyDescent="0.35">
      <c r="A2" s="19" t="s">
        <v>157</v>
      </c>
      <c r="B2" s="19" t="s">
        <v>154</v>
      </c>
      <c r="C2" s="22" t="s">
        <v>155</v>
      </c>
      <c r="D2" s="22"/>
      <c r="E2" s="22" t="s">
        <v>0</v>
      </c>
      <c r="F2" s="22" t="s">
        <v>1</v>
      </c>
      <c r="G2" s="22" t="s">
        <v>156</v>
      </c>
    </row>
    <row r="3" spans="1:7" ht="14.5" customHeight="1" x14ac:dyDescent="0.35">
      <c r="A3" s="7">
        <v>1</v>
      </c>
      <c r="B3" s="2" t="s">
        <v>28</v>
      </c>
      <c r="C3" s="2" t="s">
        <v>15</v>
      </c>
      <c r="D3" s="2">
        <v>1</v>
      </c>
      <c r="E3" s="2">
        <v>214</v>
      </c>
      <c r="F3" s="2">
        <v>193</v>
      </c>
      <c r="G3" s="2">
        <v>407</v>
      </c>
    </row>
    <row r="4" spans="1:7" ht="14.5" customHeight="1" x14ac:dyDescent="0.35">
      <c r="A4" s="14"/>
      <c r="B4" s="16" t="s">
        <v>158</v>
      </c>
      <c r="C4" s="16"/>
      <c r="D4" s="16">
        <f>SUM(D3)</f>
        <v>1</v>
      </c>
      <c r="E4" s="16">
        <f t="shared" ref="E4:G4" si="0">SUM(E3)</f>
        <v>214</v>
      </c>
      <c r="F4" s="16">
        <f t="shared" si="0"/>
        <v>193</v>
      </c>
      <c r="G4" s="16">
        <f t="shared" si="0"/>
        <v>407</v>
      </c>
    </row>
    <row r="5" spans="1:7" ht="14.5" customHeight="1" x14ac:dyDescent="0.35">
      <c r="A5" s="7">
        <v>2</v>
      </c>
      <c r="B5" s="2" t="s">
        <v>29</v>
      </c>
      <c r="C5" s="2" t="s">
        <v>15</v>
      </c>
      <c r="D5" s="2">
        <v>1</v>
      </c>
      <c r="E5" s="2">
        <v>205</v>
      </c>
      <c r="F5" s="2">
        <v>195</v>
      </c>
      <c r="G5" s="2">
        <v>400</v>
      </c>
    </row>
    <row r="6" spans="1:7" ht="14.5" customHeight="1" x14ac:dyDescent="0.35">
      <c r="A6" s="7"/>
      <c r="B6" s="3"/>
      <c r="C6" s="2" t="s">
        <v>16</v>
      </c>
      <c r="D6" s="2">
        <v>1</v>
      </c>
      <c r="E6" s="2">
        <v>208</v>
      </c>
      <c r="F6" s="2">
        <v>195</v>
      </c>
      <c r="G6" s="2">
        <v>403</v>
      </c>
    </row>
    <row r="7" spans="1:7" ht="14.5" customHeight="1" x14ac:dyDescent="0.35">
      <c r="A7" s="7"/>
      <c r="B7" s="3"/>
      <c r="C7" s="2" t="s">
        <v>17</v>
      </c>
      <c r="D7" s="2">
        <v>1</v>
      </c>
      <c r="E7" s="2">
        <v>222</v>
      </c>
      <c r="F7" s="2">
        <v>200</v>
      </c>
      <c r="G7" s="2">
        <v>422</v>
      </c>
    </row>
    <row r="8" spans="1:7" ht="14.5" customHeight="1" x14ac:dyDescent="0.35">
      <c r="A8" s="14"/>
      <c r="B8" s="16" t="s">
        <v>158</v>
      </c>
      <c r="C8" s="16"/>
      <c r="D8" s="16">
        <f>SUM(D5:D7)</f>
        <v>3</v>
      </c>
      <c r="E8" s="16">
        <f t="shared" ref="E8:F8" si="1">SUM(E5:E7)</f>
        <v>635</v>
      </c>
      <c r="F8" s="16">
        <f t="shared" si="1"/>
        <v>590</v>
      </c>
      <c r="G8" s="16">
        <f>SUM(G5:G7)</f>
        <v>1225</v>
      </c>
    </row>
    <row r="9" spans="1:7" ht="14.5" customHeight="1" x14ac:dyDescent="0.35">
      <c r="A9" s="7">
        <v>3</v>
      </c>
      <c r="B9" s="2" t="s">
        <v>30</v>
      </c>
      <c r="C9" s="2" t="s">
        <v>15</v>
      </c>
      <c r="D9" s="2">
        <v>1</v>
      </c>
      <c r="E9" s="2">
        <v>160</v>
      </c>
      <c r="F9" s="2">
        <v>166</v>
      </c>
      <c r="G9" s="2">
        <v>326</v>
      </c>
    </row>
    <row r="10" spans="1:7" ht="14.5" customHeight="1" x14ac:dyDescent="0.35">
      <c r="A10" s="7"/>
      <c r="B10" s="3"/>
      <c r="C10" s="2" t="s">
        <v>16</v>
      </c>
      <c r="D10" s="2">
        <v>1</v>
      </c>
      <c r="E10" s="2">
        <v>181</v>
      </c>
      <c r="F10" s="2">
        <v>169</v>
      </c>
      <c r="G10" s="2">
        <v>350</v>
      </c>
    </row>
    <row r="11" spans="1:7" ht="14.5" customHeight="1" x14ac:dyDescent="0.35">
      <c r="A11" s="14"/>
      <c r="B11" s="16" t="s">
        <v>158</v>
      </c>
      <c r="C11" s="16"/>
      <c r="D11" s="16">
        <f>SUM(D9:D10)</f>
        <v>2</v>
      </c>
      <c r="E11" s="16">
        <f t="shared" ref="E11:G11" si="2">SUM(E9:E10)</f>
        <v>341</v>
      </c>
      <c r="F11" s="16">
        <f t="shared" si="2"/>
        <v>335</v>
      </c>
      <c r="G11" s="16">
        <f t="shared" si="2"/>
        <v>676</v>
      </c>
    </row>
    <row r="12" spans="1:7" ht="14.5" customHeight="1" x14ac:dyDescent="0.35">
      <c r="A12" s="7">
        <v>4</v>
      </c>
      <c r="B12" s="2" t="s">
        <v>31</v>
      </c>
      <c r="C12" s="2" t="s">
        <v>15</v>
      </c>
      <c r="D12" s="2">
        <v>1</v>
      </c>
      <c r="E12" s="2">
        <v>199</v>
      </c>
      <c r="F12" s="2">
        <v>202</v>
      </c>
      <c r="G12" s="2">
        <v>401</v>
      </c>
    </row>
    <row r="13" spans="1:7" ht="14.5" customHeight="1" x14ac:dyDescent="0.35">
      <c r="A13" s="7"/>
      <c r="B13" s="3"/>
      <c r="C13" s="2" t="s">
        <v>16</v>
      </c>
      <c r="D13" s="2">
        <v>1</v>
      </c>
      <c r="E13" s="2">
        <v>205</v>
      </c>
      <c r="F13" s="2">
        <v>194</v>
      </c>
      <c r="G13" s="2">
        <v>399</v>
      </c>
    </row>
    <row r="14" spans="1:7" ht="14.5" customHeight="1" x14ac:dyDescent="0.35">
      <c r="A14" s="14"/>
      <c r="B14" s="16" t="s">
        <v>158</v>
      </c>
      <c r="C14" s="16"/>
      <c r="D14" s="16">
        <f>SUM(D12:D13)</f>
        <v>2</v>
      </c>
      <c r="E14" s="16">
        <f t="shared" ref="E14:G14" si="3">SUM(E12:E13)</f>
        <v>404</v>
      </c>
      <c r="F14" s="16">
        <f t="shared" si="3"/>
        <v>396</v>
      </c>
      <c r="G14" s="16">
        <f t="shared" si="3"/>
        <v>800</v>
      </c>
    </row>
    <row r="15" spans="1:7" ht="14.5" customHeight="1" x14ac:dyDescent="0.35">
      <c r="A15" s="7">
        <v>5</v>
      </c>
      <c r="B15" s="2" t="s">
        <v>32</v>
      </c>
      <c r="C15" s="2" t="s">
        <v>15</v>
      </c>
      <c r="D15" s="2">
        <v>1</v>
      </c>
      <c r="E15" s="2">
        <v>143</v>
      </c>
      <c r="F15" s="2">
        <v>135</v>
      </c>
      <c r="G15" s="2">
        <v>278</v>
      </c>
    </row>
    <row r="16" spans="1:7" ht="14.5" customHeight="1" x14ac:dyDescent="0.35">
      <c r="A16" s="14"/>
      <c r="B16" s="16" t="s">
        <v>158</v>
      </c>
      <c r="C16" s="16"/>
      <c r="D16" s="16">
        <f>SUM(D15)</f>
        <v>1</v>
      </c>
      <c r="E16" s="16">
        <f t="shared" ref="E16:G16" si="4">SUM(E15)</f>
        <v>143</v>
      </c>
      <c r="F16" s="16">
        <f t="shared" si="4"/>
        <v>135</v>
      </c>
      <c r="G16" s="16">
        <f t="shared" si="4"/>
        <v>278</v>
      </c>
    </row>
    <row r="17" spans="1:7" ht="14.5" customHeight="1" x14ac:dyDescent="0.35">
      <c r="A17" s="7">
        <v>6</v>
      </c>
      <c r="B17" s="2" t="s">
        <v>33</v>
      </c>
      <c r="C17" s="2" t="s">
        <v>15</v>
      </c>
      <c r="D17" s="2">
        <v>1</v>
      </c>
      <c r="E17" s="2">
        <v>170</v>
      </c>
      <c r="F17" s="2">
        <v>147</v>
      </c>
      <c r="G17" s="2">
        <v>317</v>
      </c>
    </row>
    <row r="18" spans="1:7" ht="14.5" customHeight="1" x14ac:dyDescent="0.35">
      <c r="A18" s="7"/>
      <c r="B18" s="3"/>
      <c r="C18" s="2" t="s">
        <v>16</v>
      </c>
      <c r="D18" s="2">
        <v>1</v>
      </c>
      <c r="E18" s="2">
        <v>162</v>
      </c>
      <c r="F18" s="2">
        <v>147</v>
      </c>
      <c r="G18" s="2">
        <v>309</v>
      </c>
    </row>
    <row r="19" spans="1:7" ht="14.5" customHeight="1" x14ac:dyDescent="0.35">
      <c r="A19" s="7"/>
      <c r="B19" s="3"/>
      <c r="C19" s="2" t="s">
        <v>17</v>
      </c>
      <c r="D19" s="2">
        <v>1</v>
      </c>
      <c r="E19" s="2">
        <v>189</v>
      </c>
      <c r="F19" s="2">
        <v>180</v>
      </c>
      <c r="G19" s="2">
        <v>369</v>
      </c>
    </row>
    <row r="20" spans="1:7" ht="14.5" customHeight="1" x14ac:dyDescent="0.35">
      <c r="A20" s="14"/>
      <c r="B20" s="16" t="s">
        <v>158</v>
      </c>
      <c r="C20" s="16"/>
      <c r="D20" s="16">
        <f>SUM(D17:D19)</f>
        <v>3</v>
      </c>
      <c r="E20" s="16">
        <f t="shared" ref="E20:G20" si="5">SUM(E17:E19)</f>
        <v>521</v>
      </c>
      <c r="F20" s="16">
        <f t="shared" si="5"/>
        <v>474</v>
      </c>
      <c r="G20" s="16">
        <f t="shared" si="5"/>
        <v>995</v>
      </c>
    </row>
    <row r="21" spans="1:7" ht="14.5" customHeight="1" x14ac:dyDescent="0.35">
      <c r="A21" s="7">
        <v>7</v>
      </c>
      <c r="B21" s="2" t="s">
        <v>34</v>
      </c>
      <c r="C21" s="2" t="s">
        <v>15</v>
      </c>
      <c r="D21" s="2">
        <v>1</v>
      </c>
      <c r="E21" s="2">
        <v>116</v>
      </c>
      <c r="F21" s="2">
        <v>103</v>
      </c>
      <c r="G21" s="2">
        <v>219</v>
      </c>
    </row>
    <row r="22" spans="1:7" ht="14.5" customHeight="1" x14ac:dyDescent="0.35">
      <c r="A22" s="7"/>
      <c r="B22" s="3"/>
      <c r="C22" s="2" t="s">
        <v>16</v>
      </c>
      <c r="D22" s="2">
        <v>1</v>
      </c>
      <c r="E22" s="2">
        <v>74</v>
      </c>
      <c r="F22" s="2">
        <v>64</v>
      </c>
      <c r="G22" s="2">
        <v>138</v>
      </c>
    </row>
    <row r="23" spans="1:7" ht="14.5" customHeight="1" x14ac:dyDescent="0.35">
      <c r="A23" s="7"/>
      <c r="B23" s="3"/>
      <c r="C23" s="2" t="s">
        <v>17</v>
      </c>
      <c r="D23" s="2">
        <v>1</v>
      </c>
      <c r="E23" s="2">
        <v>159</v>
      </c>
      <c r="F23" s="2">
        <v>154</v>
      </c>
      <c r="G23" s="2">
        <v>313</v>
      </c>
    </row>
    <row r="24" spans="1:7" ht="14.5" customHeight="1" x14ac:dyDescent="0.35">
      <c r="A24" s="14"/>
      <c r="B24" s="16" t="s">
        <v>158</v>
      </c>
      <c r="C24" s="16"/>
      <c r="D24" s="16">
        <f>SUM(D21:D23)</f>
        <v>3</v>
      </c>
      <c r="E24" s="16">
        <f>SUM(E21:E23)</f>
        <v>349</v>
      </c>
      <c r="F24" s="16">
        <f t="shared" ref="F24:G24" si="6">SUM(F21:F23)</f>
        <v>321</v>
      </c>
      <c r="G24" s="16">
        <f t="shared" si="6"/>
        <v>670</v>
      </c>
    </row>
    <row r="25" spans="1:7" ht="14.5" customHeight="1" x14ac:dyDescent="0.35">
      <c r="A25" s="7">
        <v>8</v>
      </c>
      <c r="B25" s="2" t="s">
        <v>35</v>
      </c>
      <c r="C25" s="2" t="s">
        <v>15</v>
      </c>
      <c r="D25" s="2">
        <v>1</v>
      </c>
      <c r="E25" s="2">
        <v>189</v>
      </c>
      <c r="F25" s="2">
        <v>187</v>
      </c>
      <c r="G25" s="2">
        <v>376</v>
      </c>
    </row>
    <row r="26" spans="1:7" ht="14.5" customHeight="1" x14ac:dyDescent="0.35">
      <c r="A26" s="7"/>
      <c r="B26" s="3"/>
      <c r="C26" s="2" t="s">
        <v>16</v>
      </c>
      <c r="D26" s="2">
        <v>1</v>
      </c>
      <c r="E26" s="2">
        <v>215</v>
      </c>
      <c r="F26" s="2">
        <v>225</v>
      </c>
      <c r="G26" s="2">
        <v>440</v>
      </c>
    </row>
    <row r="27" spans="1:7" ht="14.5" customHeight="1" x14ac:dyDescent="0.35">
      <c r="A27" s="7"/>
      <c r="B27" s="3"/>
      <c r="C27" s="2" t="s">
        <v>17</v>
      </c>
      <c r="D27" s="2">
        <v>1</v>
      </c>
      <c r="E27" s="2">
        <v>194</v>
      </c>
      <c r="F27" s="2">
        <v>154</v>
      </c>
      <c r="G27" s="2">
        <v>348</v>
      </c>
    </row>
    <row r="28" spans="1:7" ht="14.5" customHeight="1" x14ac:dyDescent="0.35">
      <c r="A28" s="7"/>
      <c r="B28" s="3"/>
      <c r="C28" s="2" t="s">
        <v>18</v>
      </c>
      <c r="D28" s="2">
        <v>1</v>
      </c>
      <c r="E28" s="2">
        <v>247</v>
      </c>
      <c r="F28" s="2">
        <v>216</v>
      </c>
      <c r="G28" s="2">
        <v>463</v>
      </c>
    </row>
    <row r="29" spans="1:7" ht="14.5" customHeight="1" x14ac:dyDescent="0.35">
      <c r="A29" s="14"/>
      <c r="B29" s="16" t="s">
        <v>158</v>
      </c>
      <c r="C29" s="16"/>
      <c r="D29" s="16">
        <f>SUM(D25:D28)</f>
        <v>4</v>
      </c>
      <c r="E29" s="16">
        <f>SUM(E25:E28)</f>
        <v>845</v>
      </c>
      <c r="F29" s="16">
        <f t="shared" ref="F29:G29" si="7">SUM(F25:F28)</f>
        <v>782</v>
      </c>
      <c r="G29" s="16">
        <f t="shared" si="7"/>
        <v>1627</v>
      </c>
    </row>
    <row r="30" spans="1:7" ht="14.5" customHeight="1" x14ac:dyDescent="0.35">
      <c r="A30" s="7">
        <v>9</v>
      </c>
      <c r="B30" s="2" t="s">
        <v>36</v>
      </c>
      <c r="C30" s="2" t="s">
        <v>15</v>
      </c>
      <c r="D30" s="2">
        <v>1</v>
      </c>
      <c r="E30" s="2">
        <v>135</v>
      </c>
      <c r="F30" s="2">
        <v>128</v>
      </c>
      <c r="G30" s="2">
        <v>263</v>
      </c>
    </row>
    <row r="31" spans="1:7" ht="14.5" customHeight="1" x14ac:dyDescent="0.35">
      <c r="A31" s="7"/>
      <c r="B31" s="3"/>
      <c r="C31" s="2" t="s">
        <v>16</v>
      </c>
      <c r="D31" s="2">
        <v>1</v>
      </c>
      <c r="E31" s="2">
        <v>136</v>
      </c>
      <c r="F31" s="2">
        <v>129</v>
      </c>
      <c r="G31" s="2">
        <v>265</v>
      </c>
    </row>
    <row r="32" spans="1:7" ht="14.5" customHeight="1" x14ac:dyDescent="0.35">
      <c r="A32" s="14"/>
      <c r="B32" s="16" t="s">
        <v>158</v>
      </c>
      <c r="C32" s="16"/>
      <c r="D32" s="16">
        <f>SUM(D30:D31)</f>
        <v>2</v>
      </c>
      <c r="E32" s="16">
        <f t="shared" ref="E32:G32" si="8">SUM(E30:E31)</f>
        <v>271</v>
      </c>
      <c r="F32" s="16">
        <f t="shared" si="8"/>
        <v>257</v>
      </c>
      <c r="G32" s="16">
        <f t="shared" si="8"/>
        <v>528</v>
      </c>
    </row>
    <row r="33" spans="1:7" ht="14.5" customHeight="1" x14ac:dyDescent="0.35">
      <c r="A33" s="7">
        <v>10</v>
      </c>
      <c r="B33" s="2" t="s">
        <v>37</v>
      </c>
      <c r="C33" s="2" t="s">
        <v>15</v>
      </c>
      <c r="D33" s="2">
        <v>1</v>
      </c>
      <c r="E33" s="2">
        <v>216</v>
      </c>
      <c r="F33" s="2">
        <v>191</v>
      </c>
      <c r="G33" s="2">
        <v>407</v>
      </c>
    </row>
    <row r="34" spans="1:7" ht="14.5" customHeight="1" x14ac:dyDescent="0.35">
      <c r="A34" s="7"/>
      <c r="B34" s="3"/>
      <c r="C34" s="2" t="s">
        <v>16</v>
      </c>
      <c r="D34" s="2">
        <v>1</v>
      </c>
      <c r="E34" s="2">
        <v>221</v>
      </c>
      <c r="F34" s="2">
        <v>194</v>
      </c>
      <c r="G34" s="2">
        <v>415</v>
      </c>
    </row>
    <row r="35" spans="1:7" ht="14.5" customHeight="1" x14ac:dyDescent="0.35">
      <c r="A35" s="7"/>
      <c r="B35" s="3"/>
      <c r="C35" s="2" t="s">
        <v>17</v>
      </c>
      <c r="D35" s="2">
        <v>1</v>
      </c>
      <c r="E35" s="2">
        <v>209</v>
      </c>
      <c r="F35" s="2">
        <v>178</v>
      </c>
      <c r="G35" s="2">
        <v>387</v>
      </c>
    </row>
    <row r="36" spans="1:7" ht="14.5" customHeight="1" x14ac:dyDescent="0.35">
      <c r="A36" s="14"/>
      <c r="B36" s="16" t="s">
        <v>158</v>
      </c>
      <c r="C36" s="16"/>
      <c r="D36" s="16">
        <f>SUM(D33:D35)</f>
        <v>3</v>
      </c>
      <c r="E36" s="16">
        <f t="shared" ref="E36:G36" si="9">SUM(E33:E35)</f>
        <v>646</v>
      </c>
      <c r="F36" s="16">
        <f t="shared" si="9"/>
        <v>563</v>
      </c>
      <c r="G36" s="16">
        <f t="shared" si="9"/>
        <v>1209</v>
      </c>
    </row>
    <row r="37" spans="1:7" ht="14.5" customHeight="1" x14ac:dyDescent="0.35">
      <c r="A37" s="7">
        <v>11</v>
      </c>
      <c r="B37" s="2" t="s">
        <v>38</v>
      </c>
      <c r="C37" s="2" t="s">
        <v>15</v>
      </c>
      <c r="D37" s="2">
        <v>1</v>
      </c>
      <c r="E37" s="2">
        <v>222</v>
      </c>
      <c r="F37" s="2">
        <v>222</v>
      </c>
      <c r="G37" s="2">
        <v>444</v>
      </c>
    </row>
    <row r="38" spans="1:7" ht="14.5" customHeight="1" x14ac:dyDescent="0.35">
      <c r="A38" s="14"/>
      <c r="B38" s="16" t="s">
        <v>158</v>
      </c>
      <c r="C38" s="16"/>
      <c r="D38" s="16">
        <f>SUM(D37)</f>
        <v>1</v>
      </c>
      <c r="E38" s="16">
        <f t="shared" ref="E38:G38" si="10">SUM(E37)</f>
        <v>222</v>
      </c>
      <c r="F38" s="16">
        <f t="shared" si="10"/>
        <v>222</v>
      </c>
      <c r="G38" s="16">
        <f t="shared" si="10"/>
        <v>444</v>
      </c>
    </row>
    <row r="39" spans="1:7" ht="14.5" customHeight="1" x14ac:dyDescent="0.35">
      <c r="A39" s="7">
        <v>12</v>
      </c>
      <c r="B39" s="2" t="s">
        <v>39</v>
      </c>
      <c r="C39" s="2" t="s">
        <v>15</v>
      </c>
      <c r="D39" s="2">
        <v>1</v>
      </c>
      <c r="E39" s="2">
        <v>148</v>
      </c>
      <c r="F39" s="2">
        <v>138</v>
      </c>
      <c r="G39" s="2">
        <v>286</v>
      </c>
    </row>
    <row r="40" spans="1:7" ht="14.5" customHeight="1" x14ac:dyDescent="0.35">
      <c r="A40" s="7"/>
      <c r="B40" s="3"/>
      <c r="C40" s="2" t="s">
        <v>16</v>
      </c>
      <c r="D40" s="2">
        <v>1</v>
      </c>
      <c r="E40" s="2">
        <v>150</v>
      </c>
      <c r="F40" s="2">
        <v>134</v>
      </c>
      <c r="G40" s="2">
        <v>284</v>
      </c>
    </row>
    <row r="41" spans="1:7" ht="14.5" customHeight="1" x14ac:dyDescent="0.35">
      <c r="A41" s="14"/>
      <c r="B41" s="16" t="s">
        <v>158</v>
      </c>
      <c r="C41" s="16"/>
      <c r="D41" s="16">
        <f>SUM(D39:D40)</f>
        <v>2</v>
      </c>
      <c r="E41" s="16">
        <f t="shared" ref="E41:G41" si="11">SUM(E39:E40)</f>
        <v>298</v>
      </c>
      <c r="F41" s="16">
        <f t="shared" si="11"/>
        <v>272</v>
      </c>
      <c r="G41" s="16">
        <f t="shared" si="11"/>
        <v>570</v>
      </c>
    </row>
    <row r="42" spans="1:7" ht="14.5" customHeight="1" x14ac:dyDescent="0.35">
      <c r="A42" s="7">
        <v>13</v>
      </c>
      <c r="B42" s="2" t="s">
        <v>40</v>
      </c>
      <c r="C42" s="2" t="s">
        <v>15</v>
      </c>
      <c r="D42" s="2">
        <v>1</v>
      </c>
      <c r="E42" s="2">
        <v>174</v>
      </c>
      <c r="F42" s="2">
        <v>148</v>
      </c>
      <c r="G42" s="2">
        <v>322</v>
      </c>
    </row>
    <row r="43" spans="1:7" ht="14.5" customHeight="1" x14ac:dyDescent="0.35">
      <c r="A43" s="7"/>
      <c r="B43" s="3"/>
      <c r="C43" s="2" t="s">
        <v>16</v>
      </c>
      <c r="D43" s="2">
        <v>1</v>
      </c>
      <c r="E43" s="2">
        <v>155</v>
      </c>
      <c r="F43" s="2">
        <v>151</v>
      </c>
      <c r="G43" s="2">
        <v>306</v>
      </c>
    </row>
    <row r="44" spans="1:7" ht="14.5" customHeight="1" x14ac:dyDescent="0.35">
      <c r="A44" s="7"/>
      <c r="B44" s="3"/>
      <c r="C44" s="2" t="s">
        <v>17</v>
      </c>
      <c r="D44" s="2">
        <v>1</v>
      </c>
      <c r="E44" s="2">
        <v>54</v>
      </c>
      <c r="F44" s="2">
        <v>49</v>
      </c>
      <c r="G44" s="2">
        <f>SUM(E44:F44)</f>
        <v>103</v>
      </c>
    </row>
    <row r="45" spans="1:7" ht="14.5" customHeight="1" x14ac:dyDescent="0.35">
      <c r="A45" s="14"/>
      <c r="B45" s="16" t="s">
        <v>158</v>
      </c>
      <c r="C45" s="16"/>
      <c r="D45" s="16">
        <f>SUM(D42:D44)</f>
        <v>3</v>
      </c>
      <c r="E45" s="16">
        <f>SUM(E42:E44)</f>
        <v>383</v>
      </c>
      <c r="F45" s="16">
        <f>SUM(F42:F44)</f>
        <v>348</v>
      </c>
      <c r="G45" s="16">
        <f>SUM(G42:G44)</f>
        <v>731</v>
      </c>
    </row>
    <row r="46" spans="1:7" ht="14.5" customHeight="1" x14ac:dyDescent="0.35">
      <c r="A46" s="83" t="s">
        <v>156</v>
      </c>
      <c r="B46" s="84"/>
      <c r="C46" s="85"/>
      <c r="D46" s="16">
        <f>SUM(D45,D41,D38,D36,D32,D29,D24,D20,D16,D14,D11,D8,D4)</f>
        <v>30</v>
      </c>
      <c r="E46" s="16">
        <f>SUM(E45,E41,E38,E36,E32,E29,E24,E20,E16,E14,E8,E11,E4)</f>
        <v>5272</v>
      </c>
      <c r="F46" s="16">
        <f>SUM(F45,F41,F38,F36,F32,F29,F24,F20,F16,F14,F8,F11,F4)</f>
        <v>4888</v>
      </c>
      <c r="G46" s="16">
        <f>SUM(G45,G41,G38,G36,G32,G29,G24,G20,G16,G14,G8,G11,G4)</f>
        <v>10160</v>
      </c>
    </row>
  </sheetData>
  <mergeCells count="2">
    <mergeCell ref="A46:C46"/>
    <mergeCell ref="A1:G1"/>
  </mergeCells>
  <pageMargins left="0.7" right="0.7" top="0.75" bottom="0.75" header="0.3" footer="0.3"/>
  <pageSetup paperSize="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7" workbookViewId="0">
      <selection activeCell="F42" sqref="F42"/>
    </sheetView>
  </sheetViews>
  <sheetFormatPr defaultRowHeight="21" customHeight="1" x14ac:dyDescent="0.35"/>
  <cols>
    <col min="1" max="1" width="6.08984375" style="4" customWidth="1"/>
    <col min="2" max="2" width="21.453125" style="1" customWidth="1"/>
    <col min="3" max="3" width="22.1796875" style="1" customWidth="1"/>
    <col min="4" max="16384" width="8.7265625" style="1"/>
  </cols>
  <sheetData>
    <row r="1" spans="1:7" ht="50" customHeight="1" x14ac:dyDescent="0.35">
      <c r="A1" s="86" t="s">
        <v>41</v>
      </c>
      <c r="B1" s="86"/>
      <c r="C1" s="86"/>
      <c r="D1" s="86"/>
      <c r="E1" s="86"/>
      <c r="F1" s="86"/>
      <c r="G1" s="86"/>
    </row>
    <row r="2" spans="1:7" s="4" customFormat="1" ht="30" customHeight="1" x14ac:dyDescent="0.35">
      <c r="A2" s="24" t="s">
        <v>157</v>
      </c>
      <c r="B2" s="11" t="s">
        <v>154</v>
      </c>
      <c r="C2" s="23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21" customHeight="1" x14ac:dyDescent="0.35">
      <c r="A3" s="5">
        <v>1</v>
      </c>
      <c r="B3" s="2" t="s">
        <v>42</v>
      </c>
      <c r="C3" s="2" t="s">
        <v>15</v>
      </c>
      <c r="D3" s="2">
        <v>1</v>
      </c>
      <c r="E3" s="2">
        <v>189</v>
      </c>
      <c r="F3" s="2">
        <v>179</v>
      </c>
      <c r="G3" s="2">
        <v>368</v>
      </c>
    </row>
    <row r="4" spans="1:7" ht="21" customHeight="1" x14ac:dyDescent="0.35">
      <c r="A4" s="5"/>
      <c r="B4" s="3"/>
      <c r="C4" s="2" t="s">
        <v>16</v>
      </c>
      <c r="D4" s="2">
        <v>1</v>
      </c>
      <c r="E4" s="2">
        <v>181</v>
      </c>
      <c r="F4" s="2">
        <v>159</v>
      </c>
      <c r="G4" s="2">
        <v>340</v>
      </c>
    </row>
    <row r="5" spans="1:7" ht="21" customHeight="1" x14ac:dyDescent="0.35">
      <c r="A5" s="25"/>
      <c r="B5" s="18" t="s">
        <v>158</v>
      </c>
      <c r="C5" s="12"/>
      <c r="D5" s="12">
        <f>SUM(D3:D4)</f>
        <v>2</v>
      </c>
      <c r="E5" s="12">
        <f t="shared" ref="E5:G5" si="0">SUM(E3:E4)</f>
        <v>370</v>
      </c>
      <c r="F5" s="12">
        <f t="shared" si="0"/>
        <v>338</v>
      </c>
      <c r="G5" s="12">
        <f t="shared" si="0"/>
        <v>708</v>
      </c>
    </row>
    <row r="6" spans="1:7" ht="21" customHeight="1" x14ac:dyDescent="0.35">
      <c r="A6" s="5">
        <v>2</v>
      </c>
      <c r="B6" s="2" t="s">
        <v>43</v>
      </c>
      <c r="C6" s="2" t="s">
        <v>15</v>
      </c>
      <c r="D6" s="2">
        <v>1</v>
      </c>
      <c r="E6" s="2">
        <v>217</v>
      </c>
      <c r="F6" s="2">
        <v>179</v>
      </c>
      <c r="G6" s="2">
        <v>396</v>
      </c>
    </row>
    <row r="7" spans="1:7" ht="21" customHeight="1" x14ac:dyDescent="0.35">
      <c r="A7" s="5"/>
      <c r="B7" s="3"/>
      <c r="C7" s="2" t="s">
        <v>16</v>
      </c>
      <c r="D7" s="2">
        <v>1</v>
      </c>
      <c r="E7" s="2">
        <v>185</v>
      </c>
      <c r="F7" s="2">
        <v>137</v>
      </c>
      <c r="G7" s="2">
        <v>322</v>
      </c>
    </row>
    <row r="8" spans="1:7" ht="21" customHeight="1" x14ac:dyDescent="0.35">
      <c r="A8" s="5"/>
      <c r="B8" s="3"/>
      <c r="C8" s="2" t="s">
        <v>17</v>
      </c>
      <c r="D8" s="2">
        <v>1</v>
      </c>
      <c r="E8" s="2">
        <v>216</v>
      </c>
      <c r="F8" s="2">
        <v>128</v>
      </c>
      <c r="G8" s="2">
        <v>344</v>
      </c>
    </row>
    <row r="9" spans="1:7" ht="21" customHeight="1" x14ac:dyDescent="0.35">
      <c r="A9" s="5"/>
      <c r="B9" s="3"/>
      <c r="C9" s="2" t="s">
        <v>18</v>
      </c>
      <c r="D9" s="2">
        <v>1</v>
      </c>
      <c r="E9" s="2">
        <v>204</v>
      </c>
      <c r="F9" s="2">
        <v>145</v>
      </c>
      <c r="G9" s="2">
        <v>349</v>
      </c>
    </row>
    <row r="10" spans="1:7" ht="21" customHeight="1" x14ac:dyDescent="0.35">
      <c r="A10" s="5"/>
      <c r="B10" s="3"/>
      <c r="C10" s="2" t="s">
        <v>19</v>
      </c>
      <c r="D10" s="2">
        <v>1</v>
      </c>
      <c r="E10" s="2">
        <v>166</v>
      </c>
      <c r="F10" s="2">
        <v>143</v>
      </c>
      <c r="G10" s="2">
        <v>309</v>
      </c>
    </row>
    <row r="11" spans="1:7" ht="21" customHeight="1" x14ac:dyDescent="0.35">
      <c r="A11" s="25"/>
      <c r="B11" s="18" t="s">
        <v>158</v>
      </c>
      <c r="C11" s="12"/>
      <c r="D11" s="12">
        <f>SUM(D6:D10)</f>
        <v>5</v>
      </c>
      <c r="E11" s="12">
        <f t="shared" ref="E11:G11" si="1">SUM(E6:E10)</f>
        <v>988</v>
      </c>
      <c r="F11" s="12">
        <f t="shared" si="1"/>
        <v>732</v>
      </c>
      <c r="G11" s="12">
        <f t="shared" si="1"/>
        <v>1720</v>
      </c>
    </row>
    <row r="12" spans="1:7" ht="21" customHeight="1" x14ac:dyDescent="0.35">
      <c r="A12" s="5">
        <v>3</v>
      </c>
      <c r="B12" s="2" t="s">
        <v>44</v>
      </c>
      <c r="C12" s="2" t="s">
        <v>15</v>
      </c>
      <c r="D12" s="2">
        <v>1</v>
      </c>
      <c r="E12" s="2">
        <v>245</v>
      </c>
      <c r="F12" s="2">
        <v>203</v>
      </c>
      <c r="G12" s="2">
        <v>448</v>
      </c>
    </row>
    <row r="13" spans="1:7" ht="21" customHeight="1" x14ac:dyDescent="0.35">
      <c r="A13" s="5"/>
      <c r="B13" s="3"/>
      <c r="C13" s="2" t="s">
        <v>16</v>
      </c>
      <c r="D13" s="2">
        <v>1</v>
      </c>
      <c r="E13" s="2">
        <v>260</v>
      </c>
      <c r="F13" s="2">
        <v>209</v>
      </c>
      <c r="G13" s="2">
        <v>469</v>
      </c>
    </row>
    <row r="14" spans="1:7" ht="21" customHeight="1" x14ac:dyDescent="0.35">
      <c r="A14" s="25"/>
      <c r="B14" s="18" t="s">
        <v>158</v>
      </c>
      <c r="C14" s="12"/>
      <c r="D14" s="12">
        <f>SUM(D12:D13)</f>
        <v>2</v>
      </c>
      <c r="E14" s="12">
        <f t="shared" ref="E14:G14" si="2">SUM(E12:E13)</f>
        <v>505</v>
      </c>
      <c r="F14" s="12">
        <f t="shared" si="2"/>
        <v>412</v>
      </c>
      <c r="G14" s="12">
        <f t="shared" si="2"/>
        <v>917</v>
      </c>
    </row>
    <row r="15" spans="1:7" ht="21" customHeight="1" x14ac:dyDescent="0.35">
      <c r="A15" s="5">
        <v>4</v>
      </c>
      <c r="B15" s="2" t="s">
        <v>45</v>
      </c>
      <c r="C15" s="2" t="s">
        <v>15</v>
      </c>
      <c r="D15" s="2">
        <v>1</v>
      </c>
      <c r="E15" s="2">
        <v>187</v>
      </c>
      <c r="F15" s="2">
        <v>179</v>
      </c>
      <c r="G15" s="2">
        <v>366</v>
      </c>
    </row>
    <row r="16" spans="1:7" ht="21" customHeight="1" x14ac:dyDescent="0.35">
      <c r="A16" s="5"/>
      <c r="B16" s="3"/>
      <c r="C16" s="2" t="s">
        <v>16</v>
      </c>
      <c r="D16" s="2">
        <v>1</v>
      </c>
      <c r="E16" s="2">
        <v>199</v>
      </c>
      <c r="F16" s="2">
        <v>167</v>
      </c>
      <c r="G16" s="2">
        <v>366</v>
      </c>
    </row>
    <row r="17" spans="1:7" ht="21" customHeight="1" x14ac:dyDescent="0.35">
      <c r="A17" s="25"/>
      <c r="B17" s="18" t="s">
        <v>158</v>
      </c>
      <c r="C17" s="12"/>
      <c r="D17" s="12">
        <f>SUM(D15:D16)</f>
        <v>2</v>
      </c>
      <c r="E17" s="12">
        <f t="shared" ref="E17" si="3">SUM(E15:E16)</f>
        <v>386</v>
      </c>
      <c r="F17" s="12">
        <f t="shared" ref="F17" si="4">SUM(F15:F16)</f>
        <v>346</v>
      </c>
      <c r="G17" s="12">
        <f t="shared" ref="G17" si="5">SUM(G15:G16)</f>
        <v>732</v>
      </c>
    </row>
    <row r="18" spans="1:7" ht="21" customHeight="1" x14ac:dyDescent="0.35">
      <c r="A18" s="5">
        <v>5</v>
      </c>
      <c r="B18" s="2" t="s">
        <v>46</v>
      </c>
      <c r="C18" s="2" t="s">
        <v>15</v>
      </c>
      <c r="D18" s="2">
        <v>1</v>
      </c>
      <c r="E18" s="2">
        <v>137</v>
      </c>
      <c r="F18" s="2">
        <v>129</v>
      </c>
      <c r="G18" s="2">
        <v>266</v>
      </c>
    </row>
    <row r="19" spans="1:7" ht="21" customHeight="1" x14ac:dyDescent="0.35">
      <c r="A19" s="5"/>
      <c r="B19" s="3"/>
      <c r="C19" s="2" t="s">
        <v>16</v>
      </c>
      <c r="D19" s="2">
        <v>1</v>
      </c>
      <c r="E19" s="2">
        <v>138</v>
      </c>
      <c r="F19" s="2">
        <v>112</v>
      </c>
      <c r="G19" s="2">
        <v>250</v>
      </c>
    </row>
    <row r="20" spans="1:7" ht="21" customHeight="1" x14ac:dyDescent="0.35">
      <c r="A20" s="25"/>
      <c r="B20" s="18" t="s">
        <v>158</v>
      </c>
      <c r="C20" s="12"/>
      <c r="D20" s="12">
        <f>SUM(D18:D19)</f>
        <v>2</v>
      </c>
      <c r="E20" s="12">
        <f t="shared" ref="E20" si="6">SUM(E18:E19)</f>
        <v>275</v>
      </c>
      <c r="F20" s="12">
        <f t="shared" ref="F20" si="7">SUM(F18:F19)</f>
        <v>241</v>
      </c>
      <c r="G20" s="12">
        <f t="shared" ref="G20" si="8">SUM(G18:G19)</f>
        <v>516</v>
      </c>
    </row>
    <row r="21" spans="1:7" ht="21" customHeight="1" x14ac:dyDescent="0.35">
      <c r="A21" s="5">
        <v>6</v>
      </c>
      <c r="B21" s="2" t="s">
        <v>47</v>
      </c>
      <c r="C21" s="2" t="s">
        <v>15</v>
      </c>
      <c r="D21" s="2">
        <v>1</v>
      </c>
      <c r="E21" s="2">
        <v>239</v>
      </c>
      <c r="F21" s="2">
        <v>214</v>
      </c>
      <c r="G21" s="2">
        <v>453</v>
      </c>
    </row>
    <row r="22" spans="1:7" ht="21" customHeight="1" x14ac:dyDescent="0.35">
      <c r="A22" s="5"/>
      <c r="B22" s="3"/>
      <c r="C22" s="2" t="s">
        <v>16</v>
      </c>
      <c r="D22" s="2">
        <v>1</v>
      </c>
      <c r="E22" s="2">
        <v>185</v>
      </c>
      <c r="F22" s="2">
        <v>159</v>
      </c>
      <c r="G22" s="2">
        <v>344</v>
      </c>
    </row>
    <row r="23" spans="1:7" ht="21" customHeight="1" x14ac:dyDescent="0.35">
      <c r="A23" s="5"/>
      <c r="B23" s="3"/>
      <c r="C23" s="2" t="s">
        <v>17</v>
      </c>
      <c r="D23" s="2">
        <v>1</v>
      </c>
      <c r="E23" s="2">
        <v>165</v>
      </c>
      <c r="F23" s="2">
        <v>120</v>
      </c>
      <c r="G23" s="2">
        <v>285</v>
      </c>
    </row>
    <row r="24" spans="1:7" ht="21" customHeight="1" x14ac:dyDescent="0.35">
      <c r="A24" s="5"/>
      <c r="B24" s="3"/>
      <c r="C24" s="2" t="s">
        <v>18</v>
      </c>
      <c r="D24" s="2">
        <v>1</v>
      </c>
      <c r="E24" s="2">
        <v>61</v>
      </c>
      <c r="F24" s="2">
        <v>46</v>
      </c>
      <c r="G24" s="2">
        <v>107</v>
      </c>
    </row>
    <row r="25" spans="1:7" ht="21" customHeight="1" x14ac:dyDescent="0.35">
      <c r="A25" s="25"/>
      <c r="B25" s="18" t="s">
        <v>158</v>
      </c>
      <c r="C25" s="12"/>
      <c r="D25" s="12">
        <f>SUM(D21:D24)</f>
        <v>4</v>
      </c>
      <c r="E25" s="12">
        <f t="shared" ref="E25:G25" si="9">SUM(E21:E24)</f>
        <v>650</v>
      </c>
      <c r="F25" s="12">
        <f t="shared" si="9"/>
        <v>539</v>
      </c>
      <c r="G25" s="12">
        <f t="shared" si="9"/>
        <v>1189</v>
      </c>
    </row>
    <row r="26" spans="1:7" ht="21" customHeight="1" x14ac:dyDescent="0.35">
      <c r="A26" s="5">
        <v>7</v>
      </c>
      <c r="B26" s="2" t="s">
        <v>48</v>
      </c>
      <c r="C26" s="2" t="s">
        <v>15</v>
      </c>
      <c r="D26" s="2">
        <v>1</v>
      </c>
      <c r="E26" s="2">
        <v>131</v>
      </c>
      <c r="F26" s="2">
        <v>127</v>
      </c>
      <c r="G26" s="2">
        <v>258</v>
      </c>
    </row>
    <row r="27" spans="1:7" ht="21" customHeight="1" x14ac:dyDescent="0.35">
      <c r="A27" s="25"/>
      <c r="B27" s="18" t="s">
        <v>158</v>
      </c>
      <c r="C27" s="12"/>
      <c r="D27" s="12">
        <f>SUM(D26)</f>
        <v>1</v>
      </c>
      <c r="E27" s="12">
        <f t="shared" ref="E27:G27" si="10">SUM(E26)</f>
        <v>131</v>
      </c>
      <c r="F27" s="12">
        <f t="shared" si="10"/>
        <v>127</v>
      </c>
      <c r="G27" s="12">
        <f t="shared" si="10"/>
        <v>258</v>
      </c>
    </row>
    <row r="28" spans="1:7" ht="21" customHeight="1" x14ac:dyDescent="0.35">
      <c r="A28" s="5">
        <v>8</v>
      </c>
      <c r="B28" s="2" t="s">
        <v>49</v>
      </c>
      <c r="C28" s="2" t="s">
        <v>15</v>
      </c>
      <c r="D28" s="2">
        <v>1</v>
      </c>
      <c r="E28" s="2">
        <v>201</v>
      </c>
      <c r="F28" s="2">
        <v>181</v>
      </c>
      <c r="G28" s="2">
        <v>382</v>
      </c>
    </row>
    <row r="29" spans="1:7" ht="21" customHeight="1" x14ac:dyDescent="0.35">
      <c r="A29" s="5"/>
      <c r="B29" s="3"/>
      <c r="C29" s="2" t="s">
        <v>16</v>
      </c>
      <c r="D29" s="2">
        <v>1</v>
      </c>
      <c r="E29" s="2">
        <v>209</v>
      </c>
      <c r="F29" s="2">
        <v>161</v>
      </c>
      <c r="G29" s="2">
        <v>370</v>
      </c>
    </row>
    <row r="30" spans="1:7" ht="21" customHeight="1" x14ac:dyDescent="0.35">
      <c r="A30" s="5"/>
      <c r="B30" s="3"/>
      <c r="C30" s="2" t="s">
        <v>17</v>
      </c>
      <c r="D30" s="2">
        <v>1</v>
      </c>
      <c r="E30" s="2">
        <v>136</v>
      </c>
      <c r="F30" s="2">
        <v>97</v>
      </c>
      <c r="G30" s="2">
        <v>233</v>
      </c>
    </row>
    <row r="31" spans="1:7" ht="21" customHeight="1" x14ac:dyDescent="0.35">
      <c r="A31" s="25"/>
      <c r="B31" s="18" t="s">
        <v>158</v>
      </c>
      <c r="C31" s="12"/>
      <c r="D31" s="12">
        <f>SUM(D28:D30)</f>
        <v>3</v>
      </c>
      <c r="E31" s="12">
        <f t="shared" ref="E31:G31" si="11">SUM(E28:E30)</f>
        <v>546</v>
      </c>
      <c r="F31" s="12">
        <f t="shared" si="11"/>
        <v>439</v>
      </c>
      <c r="G31" s="12">
        <f t="shared" si="11"/>
        <v>985</v>
      </c>
    </row>
    <row r="32" spans="1:7" ht="21" customHeight="1" x14ac:dyDescent="0.35">
      <c r="A32" s="5">
        <v>9</v>
      </c>
      <c r="B32" s="2" t="s">
        <v>50</v>
      </c>
      <c r="C32" s="2" t="s">
        <v>15</v>
      </c>
      <c r="D32" s="2">
        <v>1</v>
      </c>
      <c r="E32" s="2">
        <v>217</v>
      </c>
      <c r="F32" s="2">
        <v>199</v>
      </c>
      <c r="G32" s="2">
        <v>416</v>
      </c>
    </row>
    <row r="33" spans="1:7" ht="21" customHeight="1" x14ac:dyDescent="0.35">
      <c r="A33" s="25"/>
      <c r="B33" s="18" t="s">
        <v>158</v>
      </c>
      <c r="C33" s="12"/>
      <c r="D33" s="12">
        <f>SUM(D32)</f>
        <v>1</v>
      </c>
      <c r="E33" s="12">
        <f t="shared" ref="E33:G33" si="12">SUM(E32)</f>
        <v>217</v>
      </c>
      <c r="F33" s="12">
        <f t="shared" si="12"/>
        <v>199</v>
      </c>
      <c r="G33" s="12">
        <f t="shared" si="12"/>
        <v>416</v>
      </c>
    </row>
    <row r="34" spans="1:7" ht="21" customHeight="1" x14ac:dyDescent="0.35">
      <c r="A34" s="5">
        <v>10</v>
      </c>
      <c r="B34" s="2" t="s">
        <v>51</v>
      </c>
      <c r="C34" s="2" t="s">
        <v>15</v>
      </c>
      <c r="D34" s="2">
        <v>1</v>
      </c>
      <c r="E34" s="2">
        <v>213</v>
      </c>
      <c r="F34" s="2">
        <v>204</v>
      </c>
      <c r="G34" s="2">
        <v>417</v>
      </c>
    </row>
    <row r="35" spans="1:7" ht="21" customHeight="1" x14ac:dyDescent="0.35">
      <c r="A35" s="5"/>
      <c r="B35" s="3"/>
      <c r="C35" s="2" t="s">
        <v>16</v>
      </c>
      <c r="D35" s="2">
        <v>1</v>
      </c>
      <c r="E35" s="2">
        <v>217</v>
      </c>
      <c r="F35" s="2">
        <v>210</v>
      </c>
      <c r="G35" s="2">
        <v>427</v>
      </c>
    </row>
    <row r="36" spans="1:7" ht="21" customHeight="1" x14ac:dyDescent="0.35">
      <c r="A36" s="5"/>
      <c r="B36" s="3"/>
      <c r="C36" s="2" t="s">
        <v>17</v>
      </c>
      <c r="D36" s="2">
        <v>1</v>
      </c>
      <c r="E36" s="2">
        <v>213</v>
      </c>
      <c r="F36" s="2">
        <v>189</v>
      </c>
      <c r="G36" s="2">
        <v>402</v>
      </c>
    </row>
    <row r="37" spans="1:7" ht="21" customHeight="1" x14ac:dyDescent="0.35">
      <c r="A37" s="5"/>
      <c r="B37" s="3"/>
      <c r="C37" s="2" t="s">
        <v>18</v>
      </c>
      <c r="D37" s="2">
        <v>1</v>
      </c>
      <c r="E37" s="2">
        <v>204</v>
      </c>
      <c r="F37" s="2">
        <v>183</v>
      </c>
      <c r="G37" s="2">
        <v>387</v>
      </c>
    </row>
    <row r="38" spans="1:7" ht="21" customHeight="1" x14ac:dyDescent="0.35">
      <c r="A38" s="5"/>
      <c r="B38" s="3"/>
      <c r="C38" s="2" t="s">
        <v>19</v>
      </c>
      <c r="D38" s="2">
        <v>1</v>
      </c>
      <c r="E38" s="2">
        <v>204</v>
      </c>
      <c r="F38" s="2">
        <v>167</v>
      </c>
      <c r="G38" s="2">
        <v>371</v>
      </c>
    </row>
    <row r="39" spans="1:7" ht="21" customHeight="1" x14ac:dyDescent="0.35">
      <c r="A39" s="5"/>
      <c r="B39" s="3"/>
      <c r="C39" s="2" t="s">
        <v>20</v>
      </c>
      <c r="D39" s="2">
        <v>1</v>
      </c>
      <c r="E39" s="2">
        <v>171</v>
      </c>
      <c r="F39" s="2">
        <v>133</v>
      </c>
      <c r="G39" s="2">
        <v>304</v>
      </c>
    </row>
    <row r="40" spans="1:7" ht="21" customHeight="1" x14ac:dyDescent="0.35">
      <c r="A40" s="25"/>
      <c r="B40" s="18" t="s">
        <v>158</v>
      </c>
      <c r="C40" s="12"/>
      <c r="D40" s="12">
        <f>SUM(D34:D39)</f>
        <v>6</v>
      </c>
      <c r="E40" s="12">
        <f t="shared" ref="E40:G40" si="13">SUM(E34:E39)</f>
        <v>1222</v>
      </c>
      <c r="F40" s="12">
        <f t="shared" si="13"/>
        <v>1086</v>
      </c>
      <c r="G40" s="12">
        <f t="shared" si="13"/>
        <v>2308</v>
      </c>
    </row>
    <row r="41" spans="1:7" ht="21" customHeight="1" x14ac:dyDescent="0.35">
      <c r="A41" s="87" t="s">
        <v>156</v>
      </c>
      <c r="B41" s="88"/>
      <c r="C41" s="89"/>
      <c r="D41" s="13">
        <f>SUM(D40,D33,D31,D27,D25,D20,D17,D14,D11,D5)</f>
        <v>28</v>
      </c>
      <c r="E41" s="13">
        <f t="shared" ref="E41:G41" si="14">SUM(E40,E33,E31,E27,E25,E20,E17,E14,E11,E5)</f>
        <v>5290</v>
      </c>
      <c r="F41" s="13">
        <f t="shared" si="14"/>
        <v>4459</v>
      </c>
      <c r="G41" s="13">
        <f t="shared" si="14"/>
        <v>9749</v>
      </c>
    </row>
  </sheetData>
  <mergeCells count="2">
    <mergeCell ref="A41:C41"/>
    <mergeCell ref="A1:G1"/>
  </mergeCells>
  <pageMargins left="0.7" right="0.7" top="0.75" bottom="0.75" header="0.3" footer="0.3"/>
  <pageSetup paperSize="5" scale="9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6" zoomScale="85" zoomScaleNormal="85" workbookViewId="0">
      <selection activeCell="C28" sqref="C28"/>
    </sheetView>
  </sheetViews>
  <sheetFormatPr defaultRowHeight="21" customHeight="1" x14ac:dyDescent="0.35"/>
  <cols>
    <col min="1" max="1" width="8.7265625" style="6"/>
    <col min="2" max="2" width="22.90625" style="1" customWidth="1"/>
    <col min="3" max="3" width="19.26953125" style="1" customWidth="1"/>
    <col min="4" max="5" width="8.7265625" style="1"/>
    <col min="6" max="6" width="9.54296875" style="1" customWidth="1"/>
    <col min="7" max="16384" width="8.7265625" style="1"/>
  </cols>
  <sheetData>
    <row r="1" spans="1:7" ht="38.5" customHeight="1" x14ac:dyDescent="0.35">
      <c r="A1" s="86" t="s">
        <v>52</v>
      </c>
      <c r="B1" s="86"/>
      <c r="C1" s="86"/>
      <c r="D1" s="86"/>
      <c r="E1" s="86"/>
      <c r="F1" s="86"/>
      <c r="G1" s="86"/>
    </row>
    <row r="2" spans="1:7" s="26" customFormat="1" ht="43.5" customHeight="1" x14ac:dyDescent="0.35">
      <c r="A2" s="11" t="s">
        <v>157</v>
      </c>
      <c r="B2" s="11" t="s">
        <v>154</v>
      </c>
      <c r="C2" s="23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21" customHeight="1" x14ac:dyDescent="0.35">
      <c r="A3" s="7">
        <v>1</v>
      </c>
      <c r="B3" s="2" t="s">
        <v>53</v>
      </c>
      <c r="C3" s="2" t="s">
        <v>15</v>
      </c>
      <c r="D3" s="2">
        <v>1</v>
      </c>
      <c r="E3" s="2">
        <v>144</v>
      </c>
      <c r="F3" s="2">
        <v>139</v>
      </c>
      <c r="G3" s="2">
        <v>283</v>
      </c>
    </row>
    <row r="4" spans="1:7" ht="21" customHeight="1" x14ac:dyDescent="0.35">
      <c r="A4" s="7"/>
      <c r="B4" s="3"/>
      <c r="C4" s="2" t="s">
        <v>16</v>
      </c>
      <c r="D4" s="2">
        <v>1</v>
      </c>
      <c r="E4" s="2">
        <v>154</v>
      </c>
      <c r="F4" s="2">
        <v>133</v>
      </c>
      <c r="G4" s="2">
        <v>287</v>
      </c>
    </row>
    <row r="5" spans="1:7" ht="21" customHeight="1" x14ac:dyDescent="0.35">
      <c r="A5" s="7"/>
      <c r="B5" s="3"/>
      <c r="C5" s="2" t="s">
        <v>17</v>
      </c>
      <c r="D5" s="2">
        <v>1</v>
      </c>
      <c r="E5" s="2">
        <v>93</v>
      </c>
      <c r="F5" s="2">
        <v>76</v>
      </c>
      <c r="G5" s="2">
        <v>169</v>
      </c>
    </row>
    <row r="6" spans="1:7" ht="21" customHeight="1" x14ac:dyDescent="0.35">
      <c r="A6" s="7"/>
      <c r="B6" s="3"/>
      <c r="C6" s="2" t="s">
        <v>18</v>
      </c>
      <c r="D6" s="2">
        <v>1</v>
      </c>
      <c r="E6" s="2">
        <v>80</v>
      </c>
      <c r="F6" s="2">
        <v>72</v>
      </c>
      <c r="G6" s="2">
        <v>152</v>
      </c>
    </row>
    <row r="7" spans="1:7" ht="21" customHeight="1" x14ac:dyDescent="0.35">
      <c r="A7" s="14"/>
      <c r="B7" s="18" t="s">
        <v>158</v>
      </c>
      <c r="C7" s="16"/>
      <c r="D7" s="16">
        <f>SUM(D3:D6)</f>
        <v>4</v>
      </c>
      <c r="E7" s="16">
        <f t="shared" ref="E7:G7" si="0">SUM(E3:E6)</f>
        <v>471</v>
      </c>
      <c r="F7" s="16">
        <f t="shared" si="0"/>
        <v>420</v>
      </c>
      <c r="G7" s="16">
        <f t="shared" si="0"/>
        <v>891</v>
      </c>
    </row>
    <row r="8" spans="1:7" ht="21" customHeight="1" x14ac:dyDescent="0.35">
      <c r="A8" s="7">
        <v>2</v>
      </c>
      <c r="B8" s="2" t="s">
        <v>54</v>
      </c>
      <c r="C8" s="2" t="s">
        <v>15</v>
      </c>
      <c r="D8" s="2">
        <v>1</v>
      </c>
      <c r="E8" s="2">
        <v>203</v>
      </c>
      <c r="F8" s="2">
        <v>191</v>
      </c>
      <c r="G8" s="2">
        <v>394</v>
      </c>
    </row>
    <row r="9" spans="1:7" ht="21" customHeight="1" x14ac:dyDescent="0.35">
      <c r="A9" s="7"/>
      <c r="B9" s="3"/>
      <c r="C9" s="2" t="s">
        <v>16</v>
      </c>
      <c r="D9" s="2">
        <v>1</v>
      </c>
      <c r="E9" s="2">
        <v>175</v>
      </c>
      <c r="F9" s="2">
        <v>155</v>
      </c>
      <c r="G9" s="2">
        <v>330</v>
      </c>
    </row>
    <row r="10" spans="1:7" ht="21" customHeight="1" x14ac:dyDescent="0.35">
      <c r="A10" s="7"/>
      <c r="B10" s="3"/>
      <c r="C10" s="2" t="s">
        <v>17</v>
      </c>
      <c r="D10" s="2">
        <v>1</v>
      </c>
      <c r="E10" s="2">
        <v>155</v>
      </c>
      <c r="F10" s="2">
        <v>124</v>
      </c>
      <c r="G10" s="2">
        <v>279</v>
      </c>
    </row>
    <row r="11" spans="1:7" ht="21" customHeight="1" x14ac:dyDescent="0.35">
      <c r="A11" s="14"/>
      <c r="B11" s="18" t="s">
        <v>158</v>
      </c>
      <c r="C11" s="16"/>
      <c r="D11" s="16">
        <f>SUM(D8:D10)</f>
        <v>3</v>
      </c>
      <c r="E11" s="16">
        <f t="shared" ref="E11:G11" si="1">SUM(E8:E10)</f>
        <v>533</v>
      </c>
      <c r="F11" s="16">
        <f t="shared" si="1"/>
        <v>470</v>
      </c>
      <c r="G11" s="16">
        <f t="shared" si="1"/>
        <v>1003</v>
      </c>
    </row>
    <row r="12" spans="1:7" ht="21" customHeight="1" x14ac:dyDescent="0.35">
      <c r="A12" s="7">
        <v>3</v>
      </c>
      <c r="B12" s="2" t="s">
        <v>55</v>
      </c>
      <c r="C12" s="2" t="s">
        <v>15</v>
      </c>
      <c r="D12" s="2">
        <v>1</v>
      </c>
      <c r="E12" s="2">
        <v>136</v>
      </c>
      <c r="F12" s="2">
        <v>126</v>
      </c>
      <c r="G12" s="2">
        <v>262</v>
      </c>
    </row>
    <row r="13" spans="1:7" ht="21" customHeight="1" x14ac:dyDescent="0.35">
      <c r="A13" s="14"/>
      <c r="B13" s="18" t="s">
        <v>158</v>
      </c>
      <c r="C13" s="16"/>
      <c r="D13" s="16">
        <f>SUM(D12)</f>
        <v>1</v>
      </c>
      <c r="E13" s="16">
        <f t="shared" ref="E13:G13" si="2">SUM(E12)</f>
        <v>136</v>
      </c>
      <c r="F13" s="16">
        <f t="shared" si="2"/>
        <v>126</v>
      </c>
      <c r="G13" s="16">
        <f t="shared" si="2"/>
        <v>262</v>
      </c>
    </row>
    <row r="14" spans="1:7" ht="21" customHeight="1" x14ac:dyDescent="0.35">
      <c r="A14" s="7">
        <v>4</v>
      </c>
      <c r="B14" s="2" t="s">
        <v>56</v>
      </c>
      <c r="C14" s="2" t="s">
        <v>15</v>
      </c>
      <c r="D14" s="2">
        <v>1</v>
      </c>
      <c r="E14" s="2">
        <v>90</v>
      </c>
      <c r="F14" s="2">
        <v>88</v>
      </c>
      <c r="G14" s="2">
        <v>178</v>
      </c>
    </row>
    <row r="15" spans="1:7" ht="21" customHeight="1" x14ac:dyDescent="0.35">
      <c r="A15" s="14"/>
      <c r="B15" s="18" t="s">
        <v>158</v>
      </c>
      <c r="C15" s="16"/>
      <c r="D15" s="16">
        <f>SUM(D14)</f>
        <v>1</v>
      </c>
      <c r="E15" s="16">
        <f t="shared" ref="E15:G15" si="3">SUM(E14)</f>
        <v>90</v>
      </c>
      <c r="F15" s="16">
        <f t="shared" si="3"/>
        <v>88</v>
      </c>
      <c r="G15" s="16">
        <f t="shared" si="3"/>
        <v>178</v>
      </c>
    </row>
    <row r="16" spans="1:7" ht="21" customHeight="1" x14ac:dyDescent="0.35">
      <c r="A16" s="7">
        <v>5</v>
      </c>
      <c r="B16" s="2" t="s">
        <v>57</v>
      </c>
      <c r="C16" s="2" t="s">
        <v>15</v>
      </c>
      <c r="D16" s="2">
        <v>1</v>
      </c>
      <c r="E16" s="2">
        <v>78</v>
      </c>
      <c r="F16" s="2">
        <v>71</v>
      </c>
      <c r="G16" s="2">
        <v>149</v>
      </c>
    </row>
    <row r="17" spans="1:7" ht="21" customHeight="1" x14ac:dyDescent="0.35">
      <c r="A17" s="14"/>
      <c r="B17" s="18" t="s">
        <v>158</v>
      </c>
      <c r="C17" s="16"/>
      <c r="D17" s="16">
        <f>SUM(D16)</f>
        <v>1</v>
      </c>
      <c r="E17" s="16">
        <f t="shared" ref="E17:G17" si="4">SUM(E16)</f>
        <v>78</v>
      </c>
      <c r="F17" s="16">
        <f t="shared" si="4"/>
        <v>71</v>
      </c>
      <c r="G17" s="16">
        <f t="shared" si="4"/>
        <v>149</v>
      </c>
    </row>
    <row r="18" spans="1:7" ht="21" customHeight="1" x14ac:dyDescent="0.35">
      <c r="A18" s="7">
        <v>6</v>
      </c>
      <c r="B18" s="2" t="s">
        <v>58</v>
      </c>
      <c r="C18" s="2" t="s">
        <v>15</v>
      </c>
      <c r="D18" s="2">
        <v>1</v>
      </c>
      <c r="E18" s="2">
        <v>218</v>
      </c>
      <c r="F18" s="2">
        <v>201</v>
      </c>
      <c r="G18" s="2">
        <v>419</v>
      </c>
    </row>
    <row r="19" spans="1:7" ht="21" customHeight="1" x14ac:dyDescent="0.35">
      <c r="A19" s="14"/>
      <c r="B19" s="18" t="s">
        <v>158</v>
      </c>
      <c r="C19" s="16"/>
      <c r="D19" s="16">
        <f>SUM(D18)</f>
        <v>1</v>
      </c>
      <c r="E19" s="16">
        <f t="shared" ref="E19:G19" si="5">SUM(E18)</f>
        <v>218</v>
      </c>
      <c r="F19" s="16">
        <f t="shared" si="5"/>
        <v>201</v>
      </c>
      <c r="G19" s="16">
        <f t="shared" si="5"/>
        <v>419</v>
      </c>
    </row>
    <row r="20" spans="1:7" ht="21" customHeight="1" x14ac:dyDescent="0.35">
      <c r="A20" s="7">
        <v>7</v>
      </c>
      <c r="B20" s="2" t="s">
        <v>59</v>
      </c>
      <c r="C20" s="2" t="s">
        <v>15</v>
      </c>
      <c r="D20" s="2">
        <v>1</v>
      </c>
      <c r="E20" s="2">
        <v>168</v>
      </c>
      <c r="F20" s="2">
        <v>133</v>
      </c>
      <c r="G20" s="2">
        <v>301</v>
      </c>
    </row>
    <row r="21" spans="1:7" ht="21" customHeight="1" x14ac:dyDescent="0.35">
      <c r="A21" s="14"/>
      <c r="B21" s="18" t="s">
        <v>158</v>
      </c>
      <c r="C21" s="16"/>
      <c r="D21" s="16">
        <f>SUM(D20)</f>
        <v>1</v>
      </c>
      <c r="E21" s="16">
        <f t="shared" ref="E21:G21" si="6">SUM(E20)</f>
        <v>168</v>
      </c>
      <c r="F21" s="16">
        <f t="shared" si="6"/>
        <v>133</v>
      </c>
      <c r="G21" s="16">
        <f t="shared" si="6"/>
        <v>301</v>
      </c>
    </row>
    <row r="22" spans="1:7" ht="21" customHeight="1" x14ac:dyDescent="0.35">
      <c r="A22" s="7">
        <v>8</v>
      </c>
      <c r="B22" s="2" t="s">
        <v>60</v>
      </c>
      <c r="C22" s="2" t="s">
        <v>15</v>
      </c>
      <c r="D22" s="2">
        <v>1</v>
      </c>
      <c r="E22" s="2">
        <v>166</v>
      </c>
      <c r="F22" s="2">
        <v>148</v>
      </c>
      <c r="G22" s="2">
        <v>314</v>
      </c>
    </row>
    <row r="23" spans="1:7" ht="21" customHeight="1" x14ac:dyDescent="0.35">
      <c r="A23" s="7"/>
      <c r="B23" s="3"/>
      <c r="C23" s="2" t="s">
        <v>16</v>
      </c>
      <c r="D23" s="2">
        <v>1</v>
      </c>
      <c r="E23" s="2">
        <v>168</v>
      </c>
      <c r="F23" s="2">
        <v>152</v>
      </c>
      <c r="G23" s="2">
        <v>320</v>
      </c>
    </row>
    <row r="24" spans="1:7" ht="21" customHeight="1" x14ac:dyDescent="0.35">
      <c r="A24" s="14"/>
      <c r="B24" s="18" t="s">
        <v>158</v>
      </c>
      <c r="C24" s="16"/>
      <c r="D24" s="16">
        <f>SUM(D22:D23)</f>
        <v>2</v>
      </c>
      <c r="E24" s="16">
        <f t="shared" ref="E24:G24" si="7">SUM(E22:E23)</f>
        <v>334</v>
      </c>
      <c r="F24" s="16">
        <f t="shared" si="7"/>
        <v>300</v>
      </c>
      <c r="G24" s="16">
        <f t="shared" si="7"/>
        <v>634</v>
      </c>
    </row>
    <row r="25" spans="1:7" ht="21" customHeight="1" x14ac:dyDescent="0.35">
      <c r="A25" s="7">
        <v>9</v>
      </c>
      <c r="B25" s="2" t="s">
        <v>61</v>
      </c>
      <c r="C25" s="2" t="s">
        <v>15</v>
      </c>
      <c r="D25" s="2">
        <v>1</v>
      </c>
      <c r="E25" s="2">
        <v>135</v>
      </c>
      <c r="F25" s="2">
        <v>128</v>
      </c>
      <c r="G25" s="2">
        <v>263</v>
      </c>
    </row>
    <row r="26" spans="1:7" ht="21" customHeight="1" x14ac:dyDescent="0.35">
      <c r="A26" s="7"/>
      <c r="B26" s="3"/>
      <c r="C26" s="2" t="s">
        <v>16</v>
      </c>
      <c r="D26" s="2">
        <v>1</v>
      </c>
      <c r="E26" s="2">
        <v>150</v>
      </c>
      <c r="F26" s="2">
        <v>159</v>
      </c>
      <c r="G26" s="2">
        <v>309</v>
      </c>
    </row>
    <row r="27" spans="1:7" ht="21" customHeight="1" x14ac:dyDescent="0.35">
      <c r="A27" s="14"/>
      <c r="B27" s="18" t="s">
        <v>158</v>
      </c>
      <c r="C27" s="16"/>
      <c r="D27" s="16">
        <f>SUM(D25:D26)</f>
        <v>2</v>
      </c>
      <c r="E27" s="16">
        <f t="shared" ref="E27:G27" si="8">SUM(E25:E26)</f>
        <v>285</v>
      </c>
      <c r="F27" s="16">
        <f t="shared" si="8"/>
        <v>287</v>
      </c>
      <c r="G27" s="16">
        <f t="shared" si="8"/>
        <v>572</v>
      </c>
    </row>
    <row r="28" spans="1:7" ht="21" customHeight="1" x14ac:dyDescent="0.35">
      <c r="A28" s="7">
        <v>10</v>
      </c>
      <c r="B28" s="2" t="s">
        <v>62</v>
      </c>
      <c r="C28" s="2" t="s">
        <v>15</v>
      </c>
      <c r="D28" s="2">
        <v>1</v>
      </c>
      <c r="E28" s="2">
        <v>80</v>
      </c>
      <c r="F28" s="2">
        <v>76</v>
      </c>
      <c r="G28" s="2">
        <v>156</v>
      </c>
    </row>
    <row r="29" spans="1:7" ht="21" customHeight="1" x14ac:dyDescent="0.35">
      <c r="A29" s="14"/>
      <c r="B29" s="18" t="s">
        <v>158</v>
      </c>
      <c r="C29" s="16"/>
      <c r="D29" s="16">
        <f>SUM(D28)</f>
        <v>1</v>
      </c>
      <c r="E29" s="16">
        <f t="shared" ref="E29:G29" si="9">SUM(E28)</f>
        <v>80</v>
      </c>
      <c r="F29" s="16">
        <f t="shared" si="9"/>
        <v>76</v>
      </c>
      <c r="G29" s="16">
        <f t="shared" si="9"/>
        <v>156</v>
      </c>
    </row>
    <row r="30" spans="1:7" ht="21" customHeight="1" x14ac:dyDescent="0.35">
      <c r="A30" s="90" t="s">
        <v>156</v>
      </c>
      <c r="B30" s="91"/>
      <c r="C30" s="92"/>
      <c r="D30" s="16">
        <f>SUM(D29,D27,D24,D21,D19,D17,D15,D13,D11,D7)</f>
        <v>17</v>
      </c>
      <c r="E30" s="16">
        <f t="shared" ref="E30:G30" si="10">SUM(E29,E27,E24,E21,E19,E17,E15,E13,E11,E7)</f>
        <v>2393</v>
      </c>
      <c r="F30" s="16">
        <f t="shared" si="10"/>
        <v>2172</v>
      </c>
      <c r="G30" s="16">
        <f t="shared" si="10"/>
        <v>4565</v>
      </c>
    </row>
  </sheetData>
  <mergeCells count="2">
    <mergeCell ref="A30:C30"/>
    <mergeCell ref="A1:G1"/>
  </mergeCells>
  <pageMargins left="0.7" right="0.7" top="0.75" bottom="0.75" header="0.3" footer="0.3"/>
  <pageSetup paperSize="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3" workbookViewId="0">
      <selection activeCell="F40" sqref="F40"/>
    </sheetView>
  </sheetViews>
  <sheetFormatPr defaultRowHeight="21" customHeight="1" x14ac:dyDescent="0.35"/>
  <cols>
    <col min="1" max="1" width="8.7265625" style="6"/>
    <col min="2" max="2" width="27.08984375" style="1" customWidth="1"/>
    <col min="3" max="3" width="19.26953125" style="1" customWidth="1"/>
    <col min="4" max="16384" width="8.7265625" style="1"/>
  </cols>
  <sheetData>
    <row r="1" spans="1:7" ht="29" customHeight="1" x14ac:dyDescent="0.35">
      <c r="A1" s="86" t="s">
        <v>63</v>
      </c>
      <c r="B1" s="86"/>
      <c r="C1" s="86"/>
      <c r="D1" s="86"/>
      <c r="E1" s="86"/>
      <c r="F1" s="86"/>
      <c r="G1" s="86"/>
    </row>
    <row r="2" spans="1:7" s="6" customFormat="1" ht="32" customHeight="1" x14ac:dyDescent="0.35">
      <c r="A2" s="11" t="s">
        <v>157</v>
      </c>
      <c r="B2" s="11" t="s">
        <v>154</v>
      </c>
      <c r="C2" s="11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21" customHeight="1" x14ac:dyDescent="0.35">
      <c r="A3" s="7">
        <v>1</v>
      </c>
      <c r="B3" s="2" t="s">
        <v>64</v>
      </c>
      <c r="C3" s="2" t="s">
        <v>15</v>
      </c>
      <c r="D3" s="2">
        <v>1</v>
      </c>
      <c r="E3" s="2">
        <v>183</v>
      </c>
      <c r="F3" s="2">
        <v>182</v>
      </c>
      <c r="G3" s="2">
        <v>365</v>
      </c>
    </row>
    <row r="4" spans="1:7" ht="21" customHeight="1" x14ac:dyDescent="0.35">
      <c r="A4" s="7"/>
      <c r="B4" s="3"/>
      <c r="C4" s="2" t="s">
        <v>16</v>
      </c>
      <c r="D4" s="2">
        <v>1</v>
      </c>
      <c r="E4" s="2">
        <v>188</v>
      </c>
      <c r="F4" s="2">
        <v>156</v>
      </c>
      <c r="G4" s="2">
        <v>344</v>
      </c>
    </row>
    <row r="5" spans="1:7" ht="21" customHeight="1" x14ac:dyDescent="0.35">
      <c r="A5" s="34"/>
      <c r="B5" s="35" t="s">
        <v>158</v>
      </c>
      <c r="C5" s="16"/>
      <c r="D5" s="16">
        <f>SUM(D3:D4)</f>
        <v>2</v>
      </c>
      <c r="E5" s="16">
        <f t="shared" ref="E5:G5" si="0">SUM(E3:E4)</f>
        <v>371</v>
      </c>
      <c r="F5" s="16">
        <f t="shared" si="0"/>
        <v>338</v>
      </c>
      <c r="G5" s="16">
        <f t="shared" si="0"/>
        <v>709</v>
      </c>
    </row>
    <row r="6" spans="1:7" ht="21" customHeight="1" x14ac:dyDescent="0.35">
      <c r="A6" s="7">
        <v>2</v>
      </c>
      <c r="B6" s="2" t="s">
        <v>65</v>
      </c>
      <c r="C6" s="2" t="s">
        <v>15</v>
      </c>
      <c r="D6" s="2">
        <v>1</v>
      </c>
      <c r="E6" s="2">
        <v>152</v>
      </c>
      <c r="F6" s="2">
        <v>139</v>
      </c>
      <c r="G6" s="2">
        <v>291</v>
      </c>
    </row>
    <row r="7" spans="1:7" ht="21" customHeight="1" x14ac:dyDescent="0.35">
      <c r="A7" s="34"/>
      <c r="B7" s="35" t="s">
        <v>158</v>
      </c>
      <c r="C7" s="16"/>
      <c r="D7" s="16">
        <f>SUM(D6)</f>
        <v>1</v>
      </c>
      <c r="E7" s="16">
        <f t="shared" ref="E7:G7" si="1">SUM(E6)</f>
        <v>152</v>
      </c>
      <c r="F7" s="16">
        <f t="shared" si="1"/>
        <v>139</v>
      </c>
      <c r="G7" s="16">
        <f t="shared" si="1"/>
        <v>291</v>
      </c>
    </row>
    <row r="8" spans="1:7" ht="21" customHeight="1" x14ac:dyDescent="0.35">
      <c r="A8" s="7">
        <v>3</v>
      </c>
      <c r="B8" s="2" t="s">
        <v>66</v>
      </c>
      <c r="C8" s="2" t="s">
        <v>15</v>
      </c>
      <c r="D8" s="2">
        <v>1</v>
      </c>
      <c r="E8" s="2">
        <v>110</v>
      </c>
      <c r="F8" s="2">
        <v>127</v>
      </c>
      <c r="G8" s="2">
        <v>237</v>
      </c>
    </row>
    <row r="9" spans="1:7" ht="21" customHeight="1" x14ac:dyDescent="0.35">
      <c r="A9" s="7"/>
      <c r="B9" s="3"/>
      <c r="C9" s="2" t="s">
        <v>16</v>
      </c>
      <c r="D9" s="2">
        <v>1</v>
      </c>
      <c r="E9" s="2">
        <v>98</v>
      </c>
      <c r="F9" s="2">
        <v>115</v>
      </c>
      <c r="G9" s="2">
        <v>213</v>
      </c>
    </row>
    <row r="10" spans="1:7" ht="21" customHeight="1" x14ac:dyDescent="0.35">
      <c r="A10" s="34"/>
      <c r="B10" s="35" t="s">
        <v>158</v>
      </c>
      <c r="C10" s="16"/>
      <c r="D10" s="16">
        <f>SUM(D8:D9)</f>
        <v>2</v>
      </c>
      <c r="E10" s="16">
        <f t="shared" ref="E10:G10" si="2">SUM(E8:E9)</f>
        <v>208</v>
      </c>
      <c r="F10" s="16">
        <f t="shared" si="2"/>
        <v>242</v>
      </c>
      <c r="G10" s="16">
        <f t="shared" si="2"/>
        <v>450</v>
      </c>
    </row>
    <row r="11" spans="1:7" ht="21" customHeight="1" x14ac:dyDescent="0.35">
      <c r="A11" s="7">
        <v>4</v>
      </c>
      <c r="B11" s="2" t="s">
        <v>67</v>
      </c>
      <c r="C11" s="2" t="s">
        <v>15</v>
      </c>
      <c r="D11" s="2">
        <v>1</v>
      </c>
      <c r="E11" s="2">
        <v>232</v>
      </c>
      <c r="F11" s="2">
        <v>237</v>
      </c>
      <c r="G11" s="2">
        <v>469</v>
      </c>
    </row>
    <row r="12" spans="1:7" ht="21" customHeight="1" x14ac:dyDescent="0.35">
      <c r="A12" s="34"/>
      <c r="B12" s="35" t="s">
        <v>158</v>
      </c>
      <c r="C12" s="16"/>
      <c r="D12" s="16">
        <f>SUM(D11)</f>
        <v>1</v>
      </c>
      <c r="E12" s="16">
        <f t="shared" ref="E12:G12" si="3">SUM(E11)</f>
        <v>232</v>
      </c>
      <c r="F12" s="16">
        <f t="shared" si="3"/>
        <v>237</v>
      </c>
      <c r="G12" s="16">
        <f t="shared" si="3"/>
        <v>469</v>
      </c>
    </row>
    <row r="13" spans="1:7" ht="21" customHeight="1" x14ac:dyDescent="0.35">
      <c r="A13" s="7">
        <v>5</v>
      </c>
      <c r="B13" s="2" t="s">
        <v>68</v>
      </c>
      <c r="C13" s="2" t="s">
        <v>15</v>
      </c>
      <c r="D13" s="2">
        <v>1</v>
      </c>
      <c r="E13" s="2">
        <v>171</v>
      </c>
      <c r="F13" s="2">
        <v>139</v>
      </c>
      <c r="G13" s="2">
        <v>310</v>
      </c>
    </row>
    <row r="14" spans="1:7" ht="21" customHeight="1" x14ac:dyDescent="0.35">
      <c r="A14" s="34"/>
      <c r="B14" s="35" t="s">
        <v>158</v>
      </c>
      <c r="C14" s="16"/>
      <c r="D14" s="16">
        <f>SUM(D13)</f>
        <v>1</v>
      </c>
      <c r="E14" s="16">
        <f t="shared" ref="E14:G14" si="4">SUM(E13)</f>
        <v>171</v>
      </c>
      <c r="F14" s="16">
        <f t="shared" si="4"/>
        <v>139</v>
      </c>
      <c r="G14" s="16">
        <f t="shared" si="4"/>
        <v>310</v>
      </c>
    </row>
    <row r="15" spans="1:7" ht="21" customHeight="1" x14ac:dyDescent="0.35">
      <c r="A15" s="7">
        <v>6</v>
      </c>
      <c r="B15" s="2" t="s">
        <v>69</v>
      </c>
      <c r="C15" s="2" t="s">
        <v>15</v>
      </c>
      <c r="D15" s="2">
        <v>1</v>
      </c>
      <c r="E15" s="2">
        <v>153</v>
      </c>
      <c r="F15" s="2">
        <v>148</v>
      </c>
      <c r="G15" s="2">
        <v>301</v>
      </c>
    </row>
    <row r="16" spans="1:7" ht="21" customHeight="1" x14ac:dyDescent="0.35">
      <c r="A16" s="7"/>
      <c r="B16" s="3"/>
      <c r="C16" s="2" t="s">
        <v>16</v>
      </c>
      <c r="D16" s="2">
        <v>1</v>
      </c>
      <c r="E16" s="2">
        <v>173</v>
      </c>
      <c r="F16" s="2">
        <v>163</v>
      </c>
      <c r="G16" s="2">
        <v>336</v>
      </c>
    </row>
    <row r="17" spans="1:7" ht="21" customHeight="1" x14ac:dyDescent="0.35">
      <c r="A17" s="34"/>
      <c r="B17" s="35" t="s">
        <v>158</v>
      </c>
      <c r="C17" s="16"/>
      <c r="D17" s="16">
        <f>SUM(D15:D16)</f>
        <v>2</v>
      </c>
      <c r="E17" s="16">
        <f t="shared" ref="E17" si="5">SUM(E15:E16)</f>
        <v>326</v>
      </c>
      <c r="F17" s="16">
        <f t="shared" ref="F17" si="6">SUM(F15:F16)</f>
        <v>311</v>
      </c>
      <c r="G17" s="16">
        <f t="shared" ref="G17" si="7">SUM(G15:G16)</f>
        <v>637</v>
      </c>
    </row>
    <row r="18" spans="1:7" ht="21" customHeight="1" x14ac:dyDescent="0.35">
      <c r="A18" s="7">
        <v>7</v>
      </c>
      <c r="B18" s="2" t="s">
        <v>70</v>
      </c>
      <c r="C18" s="2" t="s">
        <v>15</v>
      </c>
      <c r="D18" s="2">
        <v>1</v>
      </c>
      <c r="E18" s="2">
        <v>156</v>
      </c>
      <c r="F18" s="2">
        <v>168</v>
      </c>
      <c r="G18" s="2">
        <v>324</v>
      </c>
    </row>
    <row r="19" spans="1:7" ht="21" customHeight="1" x14ac:dyDescent="0.35">
      <c r="A19" s="34"/>
      <c r="B19" s="35" t="s">
        <v>158</v>
      </c>
      <c r="C19" s="16"/>
      <c r="D19" s="16">
        <f>SUM(D18)</f>
        <v>1</v>
      </c>
      <c r="E19" s="16">
        <f t="shared" ref="E19:G19" si="8">SUM(E18)</f>
        <v>156</v>
      </c>
      <c r="F19" s="16">
        <f t="shared" si="8"/>
        <v>168</v>
      </c>
      <c r="G19" s="16">
        <f t="shared" si="8"/>
        <v>324</v>
      </c>
    </row>
    <row r="20" spans="1:7" ht="21" customHeight="1" x14ac:dyDescent="0.35">
      <c r="A20" s="7">
        <v>8</v>
      </c>
      <c r="B20" s="2" t="s">
        <v>71</v>
      </c>
      <c r="C20" s="2" t="s">
        <v>15</v>
      </c>
      <c r="D20" s="2">
        <v>1</v>
      </c>
      <c r="E20" s="2">
        <v>206</v>
      </c>
      <c r="F20" s="2">
        <v>227</v>
      </c>
      <c r="G20" s="2">
        <v>433</v>
      </c>
    </row>
    <row r="21" spans="1:7" ht="21" customHeight="1" x14ac:dyDescent="0.35">
      <c r="A21" s="7"/>
      <c r="B21" s="3"/>
      <c r="C21" s="2" t="s">
        <v>16</v>
      </c>
      <c r="D21" s="2">
        <v>1</v>
      </c>
      <c r="E21" s="2">
        <v>202</v>
      </c>
      <c r="F21" s="2">
        <v>224</v>
      </c>
      <c r="G21" s="2">
        <v>426</v>
      </c>
    </row>
    <row r="22" spans="1:7" ht="21" customHeight="1" x14ac:dyDescent="0.35">
      <c r="A22" s="34"/>
      <c r="B22" s="35" t="s">
        <v>158</v>
      </c>
      <c r="C22" s="16"/>
      <c r="D22" s="16">
        <f>SUM(D20:D21)</f>
        <v>2</v>
      </c>
      <c r="E22" s="16">
        <f t="shared" ref="E22" si="9">SUM(E20:E21)</f>
        <v>408</v>
      </c>
      <c r="F22" s="16">
        <f t="shared" ref="F22" si="10">SUM(F20:F21)</f>
        <v>451</v>
      </c>
      <c r="G22" s="16">
        <f t="shared" ref="G22" si="11">SUM(G20:G21)</f>
        <v>859</v>
      </c>
    </row>
    <row r="23" spans="1:7" ht="21" customHeight="1" x14ac:dyDescent="0.35">
      <c r="A23" s="7">
        <v>9</v>
      </c>
      <c r="B23" s="2" t="s">
        <v>72</v>
      </c>
      <c r="C23" s="2" t="s">
        <v>15</v>
      </c>
      <c r="D23" s="2">
        <v>1</v>
      </c>
      <c r="E23" s="2">
        <v>98</v>
      </c>
      <c r="F23" s="2">
        <v>91</v>
      </c>
      <c r="G23" s="2">
        <v>189</v>
      </c>
    </row>
    <row r="24" spans="1:7" ht="21" customHeight="1" x14ac:dyDescent="0.35">
      <c r="A24" s="34"/>
      <c r="B24" s="35" t="s">
        <v>158</v>
      </c>
      <c r="C24" s="16"/>
      <c r="D24" s="16">
        <f>SUM(D23)</f>
        <v>1</v>
      </c>
      <c r="E24" s="16">
        <f t="shared" ref="E24:G24" si="12">SUM(E23)</f>
        <v>98</v>
      </c>
      <c r="F24" s="16">
        <f t="shared" si="12"/>
        <v>91</v>
      </c>
      <c r="G24" s="16">
        <f t="shared" si="12"/>
        <v>189</v>
      </c>
    </row>
    <row r="25" spans="1:7" ht="21" customHeight="1" x14ac:dyDescent="0.35">
      <c r="A25" s="7">
        <v>10</v>
      </c>
      <c r="B25" s="2" t="s">
        <v>73</v>
      </c>
      <c r="C25" s="2" t="s">
        <v>15</v>
      </c>
      <c r="D25" s="2">
        <v>1</v>
      </c>
      <c r="E25" s="2">
        <v>125</v>
      </c>
      <c r="F25" s="2">
        <v>116</v>
      </c>
      <c r="G25" s="2">
        <v>241</v>
      </c>
    </row>
    <row r="26" spans="1:7" ht="21" customHeight="1" x14ac:dyDescent="0.35">
      <c r="A26" s="7"/>
      <c r="B26" s="3"/>
      <c r="C26" s="2" t="s">
        <v>16</v>
      </c>
      <c r="D26" s="2">
        <v>1</v>
      </c>
      <c r="E26" s="2">
        <v>23</v>
      </c>
      <c r="F26" s="2">
        <v>18</v>
      </c>
      <c r="G26" s="2">
        <v>41</v>
      </c>
    </row>
    <row r="27" spans="1:7" ht="21" customHeight="1" x14ac:dyDescent="0.35">
      <c r="A27" s="34"/>
      <c r="B27" s="35" t="s">
        <v>158</v>
      </c>
      <c r="C27" s="16"/>
      <c r="D27" s="16">
        <f>SUM(D25:D26)</f>
        <v>2</v>
      </c>
      <c r="E27" s="16">
        <f t="shared" ref="E27" si="13">SUM(E25:E26)</f>
        <v>148</v>
      </c>
      <c r="F27" s="16">
        <f t="shared" ref="F27" si="14">SUM(F25:F26)</f>
        <v>134</v>
      </c>
      <c r="G27" s="16">
        <f t="shared" ref="G27" si="15">SUM(G25:G26)</f>
        <v>282</v>
      </c>
    </row>
    <row r="28" spans="1:7" ht="21" customHeight="1" x14ac:dyDescent="0.35">
      <c r="A28" s="7">
        <v>11</v>
      </c>
      <c r="B28" s="2" t="s">
        <v>74</v>
      </c>
      <c r="C28" s="2" t="s">
        <v>15</v>
      </c>
      <c r="D28" s="2">
        <v>1</v>
      </c>
      <c r="E28" s="2">
        <v>210</v>
      </c>
      <c r="F28" s="2">
        <v>188</v>
      </c>
      <c r="G28" s="2">
        <v>398</v>
      </c>
    </row>
    <row r="29" spans="1:7" ht="21" customHeight="1" x14ac:dyDescent="0.35">
      <c r="A29" s="34"/>
      <c r="B29" s="35" t="s">
        <v>158</v>
      </c>
      <c r="C29" s="16"/>
      <c r="D29" s="16">
        <f>SUM(D28)</f>
        <v>1</v>
      </c>
      <c r="E29" s="16">
        <f t="shared" ref="E29:G29" si="16">SUM(E28)</f>
        <v>210</v>
      </c>
      <c r="F29" s="16">
        <f t="shared" si="16"/>
        <v>188</v>
      </c>
      <c r="G29" s="16">
        <f t="shared" si="16"/>
        <v>398</v>
      </c>
    </row>
    <row r="30" spans="1:7" ht="21" customHeight="1" x14ac:dyDescent="0.35">
      <c r="A30" s="7">
        <v>12</v>
      </c>
      <c r="B30" s="2" t="s">
        <v>75</v>
      </c>
      <c r="C30" s="2" t="s">
        <v>15</v>
      </c>
      <c r="D30" s="2">
        <v>1</v>
      </c>
      <c r="E30" s="2">
        <v>229</v>
      </c>
      <c r="F30" s="2">
        <v>188</v>
      </c>
      <c r="G30" s="2">
        <v>417</v>
      </c>
    </row>
    <row r="31" spans="1:7" ht="21" customHeight="1" x14ac:dyDescent="0.35">
      <c r="A31" s="34"/>
      <c r="B31" s="35" t="s">
        <v>158</v>
      </c>
      <c r="C31" s="16"/>
      <c r="D31" s="16">
        <f>SUM(D30)</f>
        <v>1</v>
      </c>
      <c r="E31" s="16">
        <f t="shared" ref="E31:G31" si="17">SUM(E30)</f>
        <v>229</v>
      </c>
      <c r="F31" s="16">
        <f t="shared" si="17"/>
        <v>188</v>
      </c>
      <c r="G31" s="16">
        <f t="shared" si="17"/>
        <v>417</v>
      </c>
    </row>
    <row r="32" spans="1:7" ht="21" customHeight="1" x14ac:dyDescent="0.35">
      <c r="A32" s="7">
        <v>13</v>
      </c>
      <c r="B32" s="2" t="s">
        <v>76</v>
      </c>
      <c r="C32" s="2" t="s">
        <v>15</v>
      </c>
      <c r="D32" s="2">
        <v>1</v>
      </c>
      <c r="E32" s="2">
        <v>100</v>
      </c>
      <c r="F32" s="2">
        <v>86</v>
      </c>
      <c r="G32" s="2">
        <v>186</v>
      </c>
    </row>
    <row r="33" spans="1:7" ht="21" customHeight="1" x14ac:dyDescent="0.35">
      <c r="A33" s="34"/>
      <c r="B33" s="35" t="s">
        <v>158</v>
      </c>
      <c r="C33" s="16"/>
      <c r="D33" s="16">
        <f>SUM(D32)</f>
        <v>1</v>
      </c>
      <c r="E33" s="16">
        <f t="shared" ref="E33:G33" si="18">SUM(E32)</f>
        <v>100</v>
      </c>
      <c r="F33" s="16">
        <f t="shared" si="18"/>
        <v>86</v>
      </c>
      <c r="G33" s="16">
        <f t="shared" si="18"/>
        <v>186</v>
      </c>
    </row>
    <row r="34" spans="1:7" ht="21" customHeight="1" x14ac:dyDescent="0.35">
      <c r="A34" s="7">
        <v>14</v>
      </c>
      <c r="B34" s="2" t="s">
        <v>77</v>
      </c>
      <c r="C34" s="2" t="s">
        <v>15</v>
      </c>
      <c r="D34" s="2">
        <v>1</v>
      </c>
      <c r="E34" s="2">
        <v>179</v>
      </c>
      <c r="F34" s="2">
        <v>153</v>
      </c>
      <c r="G34" s="2">
        <v>332</v>
      </c>
    </row>
    <row r="35" spans="1:7" ht="21" customHeight="1" x14ac:dyDescent="0.35">
      <c r="A35" s="34"/>
      <c r="B35" s="35" t="s">
        <v>158</v>
      </c>
      <c r="C35" s="16"/>
      <c r="D35" s="16">
        <f>SUM(D34)</f>
        <v>1</v>
      </c>
      <c r="E35" s="16">
        <f t="shared" ref="E35:G35" si="19">SUM(E34)</f>
        <v>179</v>
      </c>
      <c r="F35" s="16">
        <f t="shared" si="19"/>
        <v>153</v>
      </c>
      <c r="G35" s="16">
        <f t="shared" si="19"/>
        <v>332</v>
      </c>
    </row>
    <row r="36" spans="1:7" ht="21" customHeight="1" x14ac:dyDescent="0.35">
      <c r="A36" s="7">
        <v>15</v>
      </c>
      <c r="B36" s="2" t="s">
        <v>78</v>
      </c>
      <c r="C36" s="2" t="s">
        <v>15</v>
      </c>
      <c r="D36" s="2">
        <v>1</v>
      </c>
      <c r="E36" s="2">
        <v>180</v>
      </c>
      <c r="F36" s="2">
        <v>170</v>
      </c>
      <c r="G36" s="2">
        <v>350</v>
      </c>
    </row>
    <row r="37" spans="1:7" ht="21" customHeight="1" x14ac:dyDescent="0.35">
      <c r="A37" s="34"/>
      <c r="B37" s="35" t="s">
        <v>158</v>
      </c>
      <c r="C37" s="16"/>
      <c r="D37" s="16">
        <f>SUM(D36)</f>
        <v>1</v>
      </c>
      <c r="E37" s="16">
        <f t="shared" ref="E37:G37" si="20">SUM(E36)</f>
        <v>180</v>
      </c>
      <c r="F37" s="16">
        <f t="shared" si="20"/>
        <v>170</v>
      </c>
      <c r="G37" s="16">
        <f t="shared" si="20"/>
        <v>350</v>
      </c>
    </row>
    <row r="38" spans="1:7" ht="21" customHeight="1" x14ac:dyDescent="0.35">
      <c r="A38" s="7">
        <v>16</v>
      </c>
      <c r="B38" s="2" t="s">
        <v>79</v>
      </c>
      <c r="C38" s="2" t="s">
        <v>15</v>
      </c>
      <c r="D38" s="2">
        <v>1</v>
      </c>
      <c r="E38" s="2">
        <v>127</v>
      </c>
      <c r="F38" s="2">
        <v>122</v>
      </c>
      <c r="G38" s="2">
        <f>SUM(E38:F38)</f>
        <v>249</v>
      </c>
    </row>
    <row r="39" spans="1:7" ht="21" customHeight="1" x14ac:dyDescent="0.35">
      <c r="A39" s="7"/>
      <c r="B39" s="3"/>
      <c r="C39" s="2" t="s">
        <v>16</v>
      </c>
      <c r="D39" s="2">
        <v>1</v>
      </c>
      <c r="E39" s="2">
        <v>129</v>
      </c>
      <c r="F39" s="2">
        <v>123</v>
      </c>
      <c r="G39" s="2">
        <f>SUM(E39:F39)</f>
        <v>252</v>
      </c>
    </row>
    <row r="40" spans="1:7" ht="21" customHeight="1" x14ac:dyDescent="0.35">
      <c r="A40" s="34"/>
      <c r="B40" s="35" t="s">
        <v>158</v>
      </c>
      <c r="C40" s="16"/>
      <c r="D40" s="16">
        <f>SUM(D38:D39)</f>
        <v>2</v>
      </c>
      <c r="E40" s="16">
        <f t="shared" ref="E40" si="21">SUM(E38:E39)</f>
        <v>256</v>
      </c>
      <c r="F40" s="16">
        <f t="shared" ref="F40" si="22">SUM(F38:F39)</f>
        <v>245</v>
      </c>
      <c r="G40" s="16">
        <f t="shared" ref="G40" si="23">SUM(G38:G39)</f>
        <v>501</v>
      </c>
    </row>
    <row r="41" spans="1:7" ht="21" customHeight="1" x14ac:dyDescent="0.35">
      <c r="A41" s="36"/>
      <c r="B41" s="37"/>
      <c r="C41" s="33"/>
      <c r="D41" s="33"/>
      <c r="E41" s="33"/>
      <c r="F41" s="33"/>
      <c r="G41" s="33"/>
    </row>
    <row r="42" spans="1:7" ht="21" customHeight="1" x14ac:dyDescent="0.35">
      <c r="A42" s="7">
        <v>17</v>
      </c>
      <c r="B42" s="2" t="s">
        <v>80</v>
      </c>
      <c r="C42" s="2" t="s">
        <v>15</v>
      </c>
      <c r="D42" s="2">
        <v>1</v>
      </c>
      <c r="E42" s="2">
        <v>163</v>
      </c>
      <c r="F42" s="2">
        <v>121</v>
      </c>
      <c r="G42" s="2">
        <v>284</v>
      </c>
    </row>
    <row r="43" spans="1:7" ht="21" customHeight="1" x14ac:dyDescent="0.35">
      <c r="A43" s="34"/>
      <c r="B43" s="35" t="s">
        <v>158</v>
      </c>
      <c r="C43" s="16"/>
      <c r="D43" s="16">
        <f>SUM(D42)</f>
        <v>1</v>
      </c>
      <c r="E43" s="16">
        <f t="shared" ref="E43:G43" si="24">SUM(E42)</f>
        <v>163</v>
      </c>
      <c r="F43" s="16">
        <f t="shared" si="24"/>
        <v>121</v>
      </c>
      <c r="G43" s="16">
        <f t="shared" si="24"/>
        <v>284</v>
      </c>
    </row>
    <row r="44" spans="1:7" ht="21" customHeight="1" x14ac:dyDescent="0.35">
      <c r="A44" s="7">
        <v>18</v>
      </c>
      <c r="B44" s="2" t="s">
        <v>81</v>
      </c>
      <c r="C44" s="2" t="s">
        <v>15</v>
      </c>
      <c r="D44" s="2">
        <v>1</v>
      </c>
      <c r="E44" s="2">
        <v>127</v>
      </c>
      <c r="F44" s="2">
        <v>135</v>
      </c>
      <c r="G44" s="2">
        <v>262</v>
      </c>
    </row>
    <row r="45" spans="1:7" ht="21" customHeight="1" x14ac:dyDescent="0.35">
      <c r="A45" s="34"/>
      <c r="B45" s="35" t="s">
        <v>158</v>
      </c>
      <c r="C45" s="16"/>
      <c r="D45" s="16">
        <f>SUM(D44)</f>
        <v>1</v>
      </c>
      <c r="E45" s="16">
        <f t="shared" ref="E45:G45" si="25">SUM(E44)</f>
        <v>127</v>
      </c>
      <c r="F45" s="16">
        <f t="shared" si="25"/>
        <v>135</v>
      </c>
      <c r="G45" s="16">
        <f t="shared" si="25"/>
        <v>262</v>
      </c>
    </row>
    <row r="46" spans="1:7" ht="21" customHeight="1" x14ac:dyDescent="0.35">
      <c r="A46" s="7">
        <v>19</v>
      </c>
      <c r="B46" s="2" t="s">
        <v>82</v>
      </c>
      <c r="C46" s="2" t="s">
        <v>15</v>
      </c>
      <c r="D46" s="2">
        <v>1</v>
      </c>
      <c r="E46" s="2">
        <v>104</v>
      </c>
      <c r="F46" s="2">
        <v>107</v>
      </c>
      <c r="G46" s="2">
        <v>211</v>
      </c>
    </row>
    <row r="47" spans="1:7" ht="21" customHeight="1" x14ac:dyDescent="0.35">
      <c r="A47" s="34"/>
      <c r="B47" s="35" t="s">
        <v>158</v>
      </c>
      <c r="C47" s="16"/>
      <c r="D47" s="16">
        <f>SUM(D46)</f>
        <v>1</v>
      </c>
      <c r="E47" s="16">
        <f t="shared" ref="E47:G47" si="26">SUM(E46)</f>
        <v>104</v>
      </c>
      <c r="F47" s="16">
        <f t="shared" si="26"/>
        <v>107</v>
      </c>
      <c r="G47" s="16">
        <f t="shared" si="26"/>
        <v>211</v>
      </c>
    </row>
    <row r="48" spans="1:7" ht="21" customHeight="1" x14ac:dyDescent="0.35">
      <c r="A48" s="7">
        <v>20</v>
      </c>
      <c r="B48" s="2" t="s">
        <v>83</v>
      </c>
      <c r="C48" s="2" t="s">
        <v>15</v>
      </c>
      <c r="D48" s="2">
        <v>1</v>
      </c>
      <c r="E48" s="2">
        <v>35</v>
      </c>
      <c r="F48" s="2">
        <v>32</v>
      </c>
      <c r="G48" s="2">
        <v>67</v>
      </c>
    </row>
    <row r="49" spans="1:7" ht="21" customHeight="1" x14ac:dyDescent="0.35">
      <c r="A49" s="7"/>
      <c r="B49" s="3"/>
      <c r="C49" s="2" t="s">
        <v>16</v>
      </c>
      <c r="D49" s="2">
        <v>1</v>
      </c>
      <c r="E49" s="2">
        <v>26</v>
      </c>
      <c r="F49" s="2">
        <v>23</v>
      </c>
      <c r="G49" s="2">
        <v>49</v>
      </c>
    </row>
    <row r="50" spans="1:7" ht="21" customHeight="1" x14ac:dyDescent="0.35">
      <c r="A50" s="34"/>
      <c r="B50" s="35" t="s">
        <v>158</v>
      </c>
      <c r="C50" s="16"/>
      <c r="D50" s="16">
        <f>SUM(D48:D49)</f>
        <v>2</v>
      </c>
      <c r="E50" s="16">
        <f t="shared" ref="E50:G50" si="27">SUM(E48:E49)</f>
        <v>61</v>
      </c>
      <c r="F50" s="16">
        <f t="shared" si="27"/>
        <v>55</v>
      </c>
      <c r="G50" s="16">
        <f t="shared" si="27"/>
        <v>116</v>
      </c>
    </row>
    <row r="51" spans="1:7" ht="21" customHeight="1" x14ac:dyDescent="0.35">
      <c r="A51" s="7">
        <v>21</v>
      </c>
      <c r="B51" s="2" t="s">
        <v>84</v>
      </c>
      <c r="C51" s="2" t="s">
        <v>15</v>
      </c>
      <c r="D51" s="2">
        <v>1</v>
      </c>
      <c r="E51" s="2">
        <v>87</v>
      </c>
      <c r="F51" s="2">
        <v>85</v>
      </c>
      <c r="G51" s="2">
        <v>172</v>
      </c>
    </row>
    <row r="52" spans="1:7" ht="21" customHeight="1" x14ac:dyDescent="0.35">
      <c r="A52" s="7"/>
      <c r="B52" s="3"/>
      <c r="C52" s="2" t="s">
        <v>16</v>
      </c>
      <c r="D52" s="2">
        <v>1</v>
      </c>
      <c r="E52" s="2">
        <v>95</v>
      </c>
      <c r="F52" s="2">
        <v>105</v>
      </c>
      <c r="G52" s="2">
        <v>200</v>
      </c>
    </row>
    <row r="53" spans="1:7" ht="21" customHeight="1" x14ac:dyDescent="0.35">
      <c r="A53" s="34"/>
      <c r="B53" s="35" t="s">
        <v>158</v>
      </c>
      <c r="C53" s="16"/>
      <c r="D53" s="16">
        <f>SUM(D51:D52)</f>
        <v>2</v>
      </c>
      <c r="E53" s="16">
        <f t="shared" ref="E53:G53" si="28">SUM(E51:E52)</f>
        <v>182</v>
      </c>
      <c r="F53" s="16">
        <f t="shared" si="28"/>
        <v>190</v>
      </c>
      <c r="G53" s="16">
        <f t="shared" si="28"/>
        <v>372</v>
      </c>
    </row>
    <row r="54" spans="1:7" ht="21" customHeight="1" x14ac:dyDescent="0.35">
      <c r="A54" s="7">
        <v>22</v>
      </c>
      <c r="B54" s="2" t="s">
        <v>85</v>
      </c>
      <c r="C54" s="2" t="s">
        <v>15</v>
      </c>
      <c r="D54" s="2">
        <v>1</v>
      </c>
      <c r="E54" s="2">
        <v>67</v>
      </c>
      <c r="F54" s="2">
        <v>55</v>
      </c>
      <c r="G54" s="2">
        <v>122</v>
      </c>
    </row>
    <row r="55" spans="1:7" ht="21" customHeight="1" x14ac:dyDescent="0.35">
      <c r="A55" s="7"/>
      <c r="B55" s="3"/>
      <c r="C55" s="2" t="s">
        <v>16</v>
      </c>
      <c r="D55" s="2">
        <v>1</v>
      </c>
      <c r="E55" s="2">
        <v>38</v>
      </c>
      <c r="F55" s="2">
        <v>36</v>
      </c>
      <c r="G55" s="2">
        <v>74</v>
      </c>
    </row>
    <row r="56" spans="1:7" ht="21" customHeight="1" x14ac:dyDescent="0.35">
      <c r="A56" s="34"/>
      <c r="B56" s="35" t="s">
        <v>158</v>
      </c>
      <c r="C56" s="16"/>
      <c r="D56" s="16">
        <f>SUM(D54:D55)</f>
        <v>2</v>
      </c>
      <c r="E56" s="16">
        <f t="shared" ref="E56" si="29">SUM(E54:E55)</f>
        <v>105</v>
      </c>
      <c r="F56" s="16">
        <f t="shared" ref="F56" si="30">SUM(F54:F55)</f>
        <v>91</v>
      </c>
      <c r="G56" s="16">
        <f t="shared" ref="G56" si="31">SUM(G54:G55)</f>
        <v>196</v>
      </c>
    </row>
    <row r="57" spans="1:7" ht="21" customHeight="1" x14ac:dyDescent="0.35">
      <c r="A57" s="7">
        <v>23</v>
      </c>
      <c r="B57" s="2" t="s">
        <v>86</v>
      </c>
      <c r="C57" s="2" t="s">
        <v>15</v>
      </c>
      <c r="D57" s="2">
        <v>1</v>
      </c>
      <c r="E57" s="2">
        <v>175</v>
      </c>
      <c r="F57" s="2">
        <v>173</v>
      </c>
      <c r="G57" s="2">
        <v>348</v>
      </c>
    </row>
    <row r="58" spans="1:7" ht="21" customHeight="1" x14ac:dyDescent="0.35">
      <c r="A58" s="7"/>
      <c r="B58" s="3"/>
      <c r="C58" s="2" t="s">
        <v>16</v>
      </c>
      <c r="D58" s="2">
        <v>1</v>
      </c>
      <c r="E58" s="2">
        <v>162</v>
      </c>
      <c r="F58" s="2">
        <v>169</v>
      </c>
      <c r="G58" s="2">
        <v>331</v>
      </c>
    </row>
    <row r="59" spans="1:7" ht="21" customHeight="1" x14ac:dyDescent="0.35">
      <c r="A59" s="34"/>
      <c r="B59" s="35" t="s">
        <v>158</v>
      </c>
      <c r="C59" s="16"/>
      <c r="D59" s="16">
        <f>SUM(D57:D58)</f>
        <v>2</v>
      </c>
      <c r="E59" s="16">
        <f t="shared" ref="E59" si="32">SUM(E57:E58)</f>
        <v>337</v>
      </c>
      <c r="F59" s="16">
        <f t="shared" ref="F59" si="33">SUM(F57:F58)</f>
        <v>342</v>
      </c>
      <c r="G59" s="16">
        <f t="shared" ref="G59" si="34">SUM(G57:G58)</f>
        <v>679</v>
      </c>
    </row>
    <row r="60" spans="1:7" ht="21" customHeight="1" x14ac:dyDescent="0.35">
      <c r="A60" s="7">
        <v>24</v>
      </c>
      <c r="B60" s="2" t="s">
        <v>87</v>
      </c>
      <c r="C60" s="2" t="s">
        <v>15</v>
      </c>
      <c r="D60" s="2">
        <v>1</v>
      </c>
      <c r="E60" s="2">
        <v>156</v>
      </c>
      <c r="F60" s="2">
        <v>153</v>
      </c>
      <c r="G60" s="2">
        <v>309</v>
      </c>
    </row>
    <row r="61" spans="1:7" ht="21" customHeight="1" x14ac:dyDescent="0.35">
      <c r="A61" s="34"/>
      <c r="B61" s="35" t="s">
        <v>158</v>
      </c>
      <c r="C61" s="16"/>
      <c r="D61" s="16">
        <f>SUM(D60)</f>
        <v>1</v>
      </c>
      <c r="E61" s="16">
        <f t="shared" ref="E61:G61" si="35">SUM(E60)</f>
        <v>156</v>
      </c>
      <c r="F61" s="16">
        <f t="shared" si="35"/>
        <v>153</v>
      </c>
      <c r="G61" s="16">
        <f t="shared" si="35"/>
        <v>309</v>
      </c>
    </row>
    <row r="62" spans="1:7" ht="21" customHeight="1" x14ac:dyDescent="0.35">
      <c r="A62" s="7">
        <v>25</v>
      </c>
      <c r="B62" s="2" t="s">
        <v>40</v>
      </c>
      <c r="C62" s="2" t="s">
        <v>15</v>
      </c>
      <c r="D62" s="2">
        <v>1</v>
      </c>
      <c r="E62" s="2">
        <v>153</v>
      </c>
      <c r="F62" s="2">
        <v>140</v>
      </c>
      <c r="G62" s="2">
        <v>293</v>
      </c>
    </row>
    <row r="63" spans="1:7" ht="21" customHeight="1" x14ac:dyDescent="0.35">
      <c r="A63" s="34"/>
      <c r="B63" s="35" t="s">
        <v>158</v>
      </c>
      <c r="C63" s="16"/>
      <c r="D63" s="16">
        <f>SUM(D62)</f>
        <v>1</v>
      </c>
      <c r="E63" s="16">
        <f t="shared" ref="E63:G63" si="36">SUM(E62)</f>
        <v>153</v>
      </c>
      <c r="F63" s="16">
        <f t="shared" si="36"/>
        <v>140</v>
      </c>
      <c r="G63" s="16">
        <f t="shared" si="36"/>
        <v>293</v>
      </c>
    </row>
    <row r="64" spans="1:7" ht="21" customHeight="1" x14ac:dyDescent="0.35">
      <c r="A64" s="7">
        <v>26</v>
      </c>
      <c r="B64" s="2" t="s">
        <v>88</v>
      </c>
      <c r="C64" s="2" t="s">
        <v>15</v>
      </c>
      <c r="D64" s="2">
        <v>1</v>
      </c>
      <c r="E64" s="2">
        <v>228</v>
      </c>
      <c r="F64" s="2">
        <v>195</v>
      </c>
      <c r="G64" s="2">
        <v>423</v>
      </c>
    </row>
    <row r="65" spans="1:7" ht="21" customHeight="1" x14ac:dyDescent="0.35">
      <c r="A65" s="34"/>
      <c r="B65" s="35" t="s">
        <v>158</v>
      </c>
      <c r="C65" s="16"/>
      <c r="D65" s="16">
        <f>SUM(D64)</f>
        <v>1</v>
      </c>
      <c r="E65" s="16">
        <f t="shared" ref="E65:G65" si="37">SUM(E64)</f>
        <v>228</v>
      </c>
      <c r="F65" s="16">
        <f t="shared" si="37"/>
        <v>195</v>
      </c>
      <c r="G65" s="16">
        <f t="shared" si="37"/>
        <v>423</v>
      </c>
    </row>
    <row r="66" spans="1:7" ht="21" customHeight="1" x14ac:dyDescent="0.35">
      <c r="A66" s="34"/>
      <c r="B66" s="35" t="s">
        <v>156</v>
      </c>
      <c r="C66" s="16"/>
      <c r="D66" s="16">
        <f>SUM(D65,D63,D61,D59,D56,D53,D50,D47,D45,D43,D40,D37,D35,D33,D31,D29,D27,D24,D22,D19,D17,D14,D12,D10,D7,D5)</f>
        <v>36</v>
      </c>
      <c r="E66" s="16">
        <f t="shared" ref="E66:G66" si="38">SUM(E65,E63,E61,E59,E56,E53,E50,E47,E45,E43,E40,E37,E35,E33,E31,E29,E27,E24,E22,E19,E17,E14,E12,E10,E7,E5)</f>
        <v>5040</v>
      </c>
      <c r="F66" s="16">
        <f t="shared" si="38"/>
        <v>4809</v>
      </c>
      <c r="G66" s="16">
        <f t="shared" si="38"/>
        <v>9849</v>
      </c>
    </row>
  </sheetData>
  <mergeCells count="1">
    <mergeCell ref="A1:G1"/>
  </mergeCells>
  <pageMargins left="0.7" right="0.7" top="0.75" bottom="0.75" header="0.3" footer="0.3"/>
  <pageSetup paperSize="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sqref="A1:XFD1048576"/>
    </sheetView>
  </sheetViews>
  <sheetFormatPr defaultRowHeight="21" customHeight="1" x14ac:dyDescent="0.35"/>
  <cols>
    <col min="1" max="1" width="7" style="1" customWidth="1"/>
    <col min="2" max="2" width="23.08984375" style="1" customWidth="1"/>
    <col min="3" max="3" width="19.26953125" style="1" customWidth="1"/>
    <col min="4" max="16384" width="8.7265625" style="1"/>
  </cols>
  <sheetData>
    <row r="1" spans="1:7" ht="45.5" customHeight="1" x14ac:dyDescent="0.35">
      <c r="A1" s="86" t="s">
        <v>89</v>
      </c>
      <c r="B1" s="86"/>
      <c r="C1" s="86"/>
      <c r="D1" s="86"/>
      <c r="E1" s="86"/>
      <c r="F1" s="86"/>
      <c r="G1" s="86"/>
    </row>
    <row r="2" spans="1:7" ht="31.5" customHeight="1" x14ac:dyDescent="0.35">
      <c r="A2" s="11" t="s">
        <v>157</v>
      </c>
      <c r="B2" s="11" t="s">
        <v>154</v>
      </c>
      <c r="C2" s="23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21" customHeight="1" x14ac:dyDescent="0.35">
      <c r="A3" s="3">
        <v>1</v>
      </c>
      <c r="B3" s="2" t="s">
        <v>90</v>
      </c>
      <c r="C3" s="2" t="s">
        <v>15</v>
      </c>
      <c r="D3" s="2">
        <v>1</v>
      </c>
      <c r="E3" s="2">
        <v>207</v>
      </c>
      <c r="F3" s="2">
        <v>191</v>
      </c>
      <c r="G3" s="2">
        <v>398</v>
      </c>
    </row>
    <row r="4" spans="1:7" ht="21" customHeight="1" x14ac:dyDescent="0.35">
      <c r="A4" s="3"/>
      <c r="B4" s="3"/>
      <c r="C4" s="2" t="s">
        <v>16</v>
      </c>
      <c r="D4" s="2">
        <v>1</v>
      </c>
      <c r="E4" s="2">
        <v>185</v>
      </c>
      <c r="F4" s="2">
        <v>192</v>
      </c>
      <c r="G4" s="2">
        <v>377</v>
      </c>
    </row>
    <row r="5" spans="1:7" ht="21" customHeight="1" x14ac:dyDescent="0.35">
      <c r="A5" s="3"/>
      <c r="B5" s="3"/>
      <c r="C5" s="2" t="s">
        <v>17</v>
      </c>
      <c r="D5" s="2">
        <v>1</v>
      </c>
      <c r="E5" s="2">
        <v>192</v>
      </c>
      <c r="F5" s="2">
        <v>133</v>
      </c>
      <c r="G5" s="2">
        <v>325</v>
      </c>
    </row>
    <row r="6" spans="1:7" ht="21" customHeight="1" x14ac:dyDescent="0.35">
      <c r="A6" s="10"/>
      <c r="B6" s="18" t="s">
        <v>158</v>
      </c>
      <c r="C6" s="9"/>
      <c r="D6" s="9">
        <f>SUM(D3:D5)</f>
        <v>3</v>
      </c>
      <c r="E6" s="9">
        <f t="shared" ref="E6:G6" si="0">SUM(E3:E5)</f>
        <v>584</v>
      </c>
      <c r="F6" s="9">
        <f t="shared" si="0"/>
        <v>516</v>
      </c>
      <c r="G6" s="9">
        <f t="shared" si="0"/>
        <v>1100</v>
      </c>
    </row>
    <row r="7" spans="1:7" ht="21" customHeight="1" x14ac:dyDescent="0.35">
      <c r="A7" s="3">
        <v>2</v>
      </c>
      <c r="B7" s="2" t="s">
        <v>91</v>
      </c>
      <c r="C7" s="2" t="s">
        <v>15</v>
      </c>
      <c r="D7" s="2">
        <v>1</v>
      </c>
      <c r="E7" s="2">
        <v>239</v>
      </c>
      <c r="F7" s="2">
        <v>186</v>
      </c>
      <c r="G7" s="2">
        <v>425</v>
      </c>
    </row>
    <row r="8" spans="1:7" ht="21" customHeight="1" x14ac:dyDescent="0.35">
      <c r="A8" s="3"/>
      <c r="B8" s="3"/>
      <c r="C8" s="2" t="s">
        <v>16</v>
      </c>
      <c r="D8" s="2">
        <v>1</v>
      </c>
      <c r="E8" s="2">
        <v>232</v>
      </c>
      <c r="F8" s="2">
        <v>201</v>
      </c>
      <c r="G8" s="2">
        <v>433</v>
      </c>
    </row>
    <row r="9" spans="1:7" ht="21" customHeight="1" x14ac:dyDescent="0.35">
      <c r="A9" s="3"/>
      <c r="B9" s="3"/>
      <c r="C9" s="2" t="s">
        <v>17</v>
      </c>
      <c r="D9" s="2">
        <v>1</v>
      </c>
      <c r="E9" s="2">
        <v>210</v>
      </c>
      <c r="F9" s="2">
        <v>215</v>
      </c>
      <c r="G9" s="2">
        <v>425</v>
      </c>
    </row>
    <row r="10" spans="1:7" ht="21" customHeight="1" x14ac:dyDescent="0.35">
      <c r="A10" s="3"/>
      <c r="B10" s="3"/>
      <c r="C10" s="2" t="s">
        <v>18</v>
      </c>
      <c r="D10" s="2">
        <v>1</v>
      </c>
      <c r="E10" s="2">
        <v>281</v>
      </c>
      <c r="F10" s="2">
        <v>207</v>
      </c>
      <c r="G10" s="2">
        <v>488</v>
      </c>
    </row>
    <row r="11" spans="1:7" ht="21" customHeight="1" x14ac:dyDescent="0.35">
      <c r="A11" s="3"/>
      <c r="B11" s="3"/>
      <c r="C11" s="2" t="s">
        <v>19</v>
      </c>
      <c r="D11" s="2">
        <v>1</v>
      </c>
      <c r="E11" s="2">
        <v>255</v>
      </c>
      <c r="F11" s="2">
        <v>196</v>
      </c>
      <c r="G11" s="2">
        <v>451</v>
      </c>
    </row>
    <row r="12" spans="1:7" ht="21" customHeight="1" x14ac:dyDescent="0.35">
      <c r="A12" s="18"/>
      <c r="B12" s="18" t="s">
        <v>158</v>
      </c>
      <c r="C12" s="16"/>
      <c r="D12" s="16">
        <f>SUM(D7:D11)</f>
        <v>5</v>
      </c>
      <c r="E12" s="16">
        <f t="shared" ref="E12:F12" si="1">SUM(E7:E11)</f>
        <v>1217</v>
      </c>
      <c r="F12" s="16">
        <f t="shared" si="1"/>
        <v>1005</v>
      </c>
      <c r="G12" s="16">
        <f>SUM(G7:G11)</f>
        <v>2222</v>
      </c>
    </row>
    <row r="13" spans="1:7" ht="21" customHeight="1" x14ac:dyDescent="0.35">
      <c r="A13" s="3">
        <v>3</v>
      </c>
      <c r="B13" s="2" t="s">
        <v>92</v>
      </c>
      <c r="C13" s="2" t="s">
        <v>15</v>
      </c>
      <c r="D13" s="2">
        <v>1</v>
      </c>
      <c r="E13" s="2">
        <v>198</v>
      </c>
      <c r="F13" s="2">
        <v>187</v>
      </c>
      <c r="G13" s="2">
        <v>385</v>
      </c>
    </row>
    <row r="14" spans="1:7" ht="21" customHeight="1" x14ac:dyDescent="0.35">
      <c r="A14" s="3"/>
      <c r="B14" s="3"/>
      <c r="C14" s="2" t="s">
        <v>16</v>
      </c>
      <c r="D14" s="2">
        <v>1</v>
      </c>
      <c r="E14" s="2">
        <v>277</v>
      </c>
      <c r="F14" s="2">
        <v>188</v>
      </c>
      <c r="G14" s="2">
        <v>465</v>
      </c>
    </row>
    <row r="15" spans="1:7" ht="21" customHeight="1" x14ac:dyDescent="0.35">
      <c r="A15" s="3"/>
      <c r="B15" s="3"/>
      <c r="C15" s="2" t="s">
        <v>17</v>
      </c>
      <c r="D15" s="2">
        <v>1</v>
      </c>
      <c r="E15" s="2">
        <v>229</v>
      </c>
      <c r="F15" s="2">
        <v>146</v>
      </c>
      <c r="G15" s="2">
        <v>375</v>
      </c>
    </row>
    <row r="16" spans="1:7" ht="21" customHeight="1" x14ac:dyDescent="0.35">
      <c r="A16" s="18"/>
      <c r="B16" s="18" t="s">
        <v>158</v>
      </c>
      <c r="C16" s="16"/>
      <c r="D16" s="16">
        <f>SUM(D13:D15)</f>
        <v>3</v>
      </c>
      <c r="E16" s="16">
        <f t="shared" ref="E16:G16" si="2">SUM(E13:E15)</f>
        <v>704</v>
      </c>
      <c r="F16" s="16">
        <f t="shared" si="2"/>
        <v>521</v>
      </c>
      <c r="G16" s="16">
        <f t="shared" si="2"/>
        <v>1225</v>
      </c>
    </row>
    <row r="17" spans="1:7" ht="21" customHeight="1" x14ac:dyDescent="0.35">
      <c r="A17" s="3">
        <v>4</v>
      </c>
      <c r="B17" s="2" t="s">
        <v>93</v>
      </c>
      <c r="C17" s="2" t="s">
        <v>15</v>
      </c>
      <c r="D17" s="2">
        <v>1</v>
      </c>
      <c r="E17" s="2">
        <v>175</v>
      </c>
      <c r="F17" s="2">
        <v>159</v>
      </c>
      <c r="G17" s="2">
        <v>334</v>
      </c>
    </row>
    <row r="18" spans="1:7" ht="21" customHeight="1" x14ac:dyDescent="0.35">
      <c r="A18" s="3"/>
      <c r="B18" s="3"/>
      <c r="C18" s="2" t="s">
        <v>16</v>
      </c>
      <c r="D18" s="2">
        <v>1</v>
      </c>
      <c r="E18" s="2">
        <v>141</v>
      </c>
      <c r="F18" s="2">
        <v>143</v>
      </c>
      <c r="G18" s="2">
        <v>284</v>
      </c>
    </row>
    <row r="19" spans="1:7" ht="21" customHeight="1" x14ac:dyDescent="0.35">
      <c r="A19" s="3"/>
      <c r="B19" s="27" t="s">
        <v>158</v>
      </c>
      <c r="C19" s="2"/>
      <c r="D19" s="2">
        <f>SUM(D17:D18)</f>
        <v>2</v>
      </c>
      <c r="E19" s="2">
        <f t="shared" ref="E19:G19" si="3">SUM(E17:E18)</f>
        <v>316</v>
      </c>
      <c r="F19" s="2">
        <f t="shared" si="3"/>
        <v>302</v>
      </c>
      <c r="G19" s="2">
        <f t="shared" si="3"/>
        <v>618</v>
      </c>
    </row>
    <row r="20" spans="1:7" ht="21" customHeight="1" x14ac:dyDescent="0.35">
      <c r="A20" s="3">
        <v>5</v>
      </c>
      <c r="B20" s="2" t="s">
        <v>94</v>
      </c>
      <c r="C20" s="2" t="s">
        <v>15</v>
      </c>
      <c r="D20" s="2">
        <v>1</v>
      </c>
      <c r="E20" s="2">
        <v>230</v>
      </c>
      <c r="F20" s="2">
        <v>219</v>
      </c>
      <c r="G20" s="2">
        <v>449</v>
      </c>
    </row>
    <row r="21" spans="1:7" ht="21" customHeight="1" x14ac:dyDescent="0.35">
      <c r="A21" s="3"/>
      <c r="B21" s="3"/>
      <c r="C21" s="2" t="s">
        <v>16</v>
      </c>
      <c r="D21" s="2">
        <v>1</v>
      </c>
      <c r="E21" s="2">
        <v>210</v>
      </c>
      <c r="F21" s="2">
        <v>222</v>
      </c>
      <c r="G21" s="2">
        <v>432</v>
      </c>
    </row>
    <row r="22" spans="1:7" ht="21" customHeight="1" x14ac:dyDescent="0.35">
      <c r="A22" s="3"/>
      <c r="B22" s="3"/>
      <c r="C22" s="2" t="s">
        <v>17</v>
      </c>
      <c r="D22" s="2">
        <v>1</v>
      </c>
      <c r="E22" s="2">
        <v>252</v>
      </c>
      <c r="F22" s="2">
        <v>213</v>
      </c>
      <c r="G22" s="2">
        <v>465</v>
      </c>
    </row>
    <row r="23" spans="1:7" ht="21" customHeight="1" x14ac:dyDescent="0.35">
      <c r="A23" s="18"/>
      <c r="B23" s="18" t="s">
        <v>158</v>
      </c>
      <c r="C23" s="16"/>
      <c r="D23" s="16">
        <f>SUM(D20:D22)</f>
        <v>3</v>
      </c>
      <c r="E23" s="16">
        <f t="shared" ref="E23:G23" si="4">SUM(E20:E22)</f>
        <v>692</v>
      </c>
      <c r="F23" s="16">
        <f t="shared" si="4"/>
        <v>654</v>
      </c>
      <c r="G23" s="16">
        <f t="shared" si="4"/>
        <v>1346</v>
      </c>
    </row>
    <row r="24" spans="1:7" ht="21" customHeight="1" x14ac:dyDescent="0.35">
      <c r="A24" s="3">
        <v>6</v>
      </c>
      <c r="B24" s="2" t="s">
        <v>95</v>
      </c>
      <c r="C24" s="2" t="s">
        <v>15</v>
      </c>
      <c r="D24" s="2">
        <v>1</v>
      </c>
      <c r="E24" s="2">
        <v>264</v>
      </c>
      <c r="F24" s="2">
        <v>186</v>
      </c>
      <c r="G24" s="2">
        <v>450</v>
      </c>
    </row>
    <row r="25" spans="1:7" ht="21" customHeight="1" x14ac:dyDescent="0.35">
      <c r="A25" s="3"/>
      <c r="B25" s="3"/>
      <c r="C25" s="2" t="s">
        <v>16</v>
      </c>
      <c r="D25" s="2">
        <v>1</v>
      </c>
      <c r="E25" s="2">
        <v>243</v>
      </c>
      <c r="F25" s="2">
        <v>236</v>
      </c>
      <c r="G25" s="2">
        <v>479</v>
      </c>
    </row>
    <row r="26" spans="1:7" ht="21" customHeight="1" x14ac:dyDescent="0.35">
      <c r="A26" s="3"/>
      <c r="B26" s="3"/>
      <c r="C26" s="2" t="s">
        <v>17</v>
      </c>
      <c r="D26" s="2">
        <v>1</v>
      </c>
      <c r="E26" s="2">
        <v>186</v>
      </c>
      <c r="F26" s="2">
        <v>168</v>
      </c>
      <c r="G26" s="2">
        <v>354</v>
      </c>
    </row>
    <row r="27" spans="1:7" ht="21" customHeight="1" x14ac:dyDescent="0.35">
      <c r="A27" s="3"/>
      <c r="B27" s="3"/>
      <c r="C27" s="2" t="s">
        <v>18</v>
      </c>
      <c r="D27" s="2">
        <v>1</v>
      </c>
      <c r="E27" s="2">
        <v>272</v>
      </c>
      <c r="F27" s="2">
        <v>212</v>
      </c>
      <c r="G27" s="2">
        <v>484</v>
      </c>
    </row>
    <row r="28" spans="1:7" ht="21" customHeight="1" x14ac:dyDescent="0.35">
      <c r="A28" s="3"/>
      <c r="B28" s="3"/>
      <c r="C28" s="2" t="s">
        <v>19</v>
      </c>
      <c r="D28" s="2">
        <v>1</v>
      </c>
      <c r="E28" s="2">
        <v>269</v>
      </c>
      <c r="F28" s="2">
        <v>183</v>
      </c>
      <c r="G28" s="2">
        <v>452</v>
      </c>
    </row>
    <row r="29" spans="1:7" ht="21" customHeight="1" x14ac:dyDescent="0.35">
      <c r="A29" s="18"/>
      <c r="B29" s="18" t="s">
        <v>158</v>
      </c>
      <c r="C29" s="16"/>
      <c r="D29" s="16">
        <f>SUM(D24:D28)</f>
        <v>5</v>
      </c>
      <c r="E29" s="16">
        <f t="shared" ref="E29:G29" si="5">SUM(E24:E28)</f>
        <v>1234</v>
      </c>
      <c r="F29" s="16">
        <f t="shared" si="5"/>
        <v>985</v>
      </c>
      <c r="G29" s="16">
        <f t="shared" si="5"/>
        <v>2219</v>
      </c>
    </row>
    <row r="30" spans="1:7" ht="21" customHeight="1" x14ac:dyDescent="0.35">
      <c r="A30" s="3">
        <v>7</v>
      </c>
      <c r="B30" s="2" t="s">
        <v>96</v>
      </c>
      <c r="C30" s="2" t="s">
        <v>15</v>
      </c>
      <c r="D30" s="2">
        <v>1</v>
      </c>
      <c r="E30" s="2">
        <v>185</v>
      </c>
      <c r="F30" s="2">
        <v>187</v>
      </c>
      <c r="G30" s="2">
        <v>372</v>
      </c>
    </row>
    <row r="31" spans="1:7" ht="21" customHeight="1" x14ac:dyDescent="0.35">
      <c r="A31" s="3"/>
      <c r="B31" s="3"/>
      <c r="C31" s="2" t="s">
        <v>16</v>
      </c>
      <c r="D31" s="2">
        <v>1</v>
      </c>
      <c r="E31" s="2">
        <v>220</v>
      </c>
      <c r="F31" s="2">
        <v>204</v>
      </c>
      <c r="G31" s="2">
        <v>424</v>
      </c>
    </row>
    <row r="32" spans="1:7" ht="21" customHeight="1" x14ac:dyDescent="0.35">
      <c r="A32" s="18"/>
      <c r="B32" s="18" t="s">
        <v>158</v>
      </c>
      <c r="C32" s="16"/>
      <c r="D32" s="16">
        <f>SUM(D30:D31)</f>
        <v>2</v>
      </c>
      <c r="E32" s="16">
        <f t="shared" ref="E32:G32" si="6">SUM(E30:E31)</f>
        <v>405</v>
      </c>
      <c r="F32" s="16">
        <f t="shared" si="6"/>
        <v>391</v>
      </c>
      <c r="G32" s="16">
        <f t="shared" si="6"/>
        <v>796</v>
      </c>
    </row>
    <row r="33" spans="1:7" ht="21" customHeight="1" x14ac:dyDescent="0.35">
      <c r="A33" s="3">
        <v>8</v>
      </c>
      <c r="B33" s="2" t="s">
        <v>97</v>
      </c>
      <c r="C33" s="2" t="s">
        <v>15</v>
      </c>
      <c r="D33" s="2">
        <v>1</v>
      </c>
      <c r="E33" s="2">
        <v>191</v>
      </c>
      <c r="F33" s="2">
        <v>196</v>
      </c>
      <c r="G33" s="2">
        <v>387</v>
      </c>
    </row>
    <row r="34" spans="1:7" ht="21" customHeight="1" x14ac:dyDescent="0.35">
      <c r="A34" s="3"/>
      <c r="B34" s="3"/>
      <c r="C34" s="2" t="s">
        <v>16</v>
      </c>
      <c r="D34" s="2">
        <v>1</v>
      </c>
      <c r="E34" s="2">
        <v>215</v>
      </c>
      <c r="F34" s="2">
        <v>199</v>
      </c>
      <c r="G34" s="2">
        <v>414</v>
      </c>
    </row>
    <row r="35" spans="1:7" ht="21" customHeight="1" x14ac:dyDescent="0.35">
      <c r="A35" s="3"/>
      <c r="B35" s="3"/>
      <c r="C35" s="2" t="s">
        <v>17</v>
      </c>
      <c r="D35" s="2">
        <v>1</v>
      </c>
      <c r="E35" s="2">
        <v>179</v>
      </c>
      <c r="F35" s="2">
        <v>106</v>
      </c>
      <c r="G35" s="2">
        <v>285</v>
      </c>
    </row>
    <row r="36" spans="1:7" ht="21" customHeight="1" x14ac:dyDescent="0.35">
      <c r="A36" s="18"/>
      <c r="B36" s="18" t="s">
        <v>158</v>
      </c>
      <c r="C36" s="16"/>
      <c r="D36" s="16">
        <f>SUM(D33:D35)</f>
        <v>3</v>
      </c>
      <c r="E36" s="16">
        <f t="shared" ref="E36:G36" si="7">SUM(E33:E35)</f>
        <v>585</v>
      </c>
      <c r="F36" s="16">
        <f t="shared" si="7"/>
        <v>501</v>
      </c>
      <c r="G36" s="16">
        <f t="shared" si="7"/>
        <v>1086</v>
      </c>
    </row>
    <row r="37" spans="1:7" ht="21" customHeight="1" x14ac:dyDescent="0.35">
      <c r="A37" s="3">
        <v>9</v>
      </c>
      <c r="B37" s="2" t="s">
        <v>98</v>
      </c>
      <c r="C37" s="2" t="s">
        <v>15</v>
      </c>
      <c r="D37" s="2">
        <v>1</v>
      </c>
      <c r="E37" s="2">
        <v>159</v>
      </c>
      <c r="F37" s="2">
        <v>154</v>
      </c>
      <c r="G37" s="2">
        <v>313</v>
      </c>
    </row>
    <row r="38" spans="1:7" ht="21" customHeight="1" x14ac:dyDescent="0.35">
      <c r="A38" s="3"/>
      <c r="B38" s="3"/>
      <c r="C38" s="2" t="s">
        <v>16</v>
      </c>
      <c r="D38" s="2">
        <v>1</v>
      </c>
      <c r="E38" s="2">
        <v>179</v>
      </c>
      <c r="F38" s="2">
        <v>147</v>
      </c>
      <c r="G38" s="2">
        <v>326</v>
      </c>
    </row>
    <row r="39" spans="1:7" ht="21" customHeight="1" x14ac:dyDescent="0.35">
      <c r="A39" s="3"/>
      <c r="B39" s="3"/>
      <c r="C39" s="2" t="s">
        <v>17</v>
      </c>
      <c r="D39" s="2">
        <v>1</v>
      </c>
      <c r="E39" s="2">
        <v>261</v>
      </c>
      <c r="F39" s="2">
        <v>194</v>
      </c>
      <c r="G39" s="2">
        <v>455</v>
      </c>
    </row>
    <row r="40" spans="1:7" ht="21" customHeight="1" x14ac:dyDescent="0.35">
      <c r="A40" s="38"/>
      <c r="B40" s="38" t="s">
        <v>158</v>
      </c>
      <c r="C40" s="29"/>
      <c r="D40" s="29">
        <f>SUM(D37:D39)</f>
        <v>3</v>
      </c>
      <c r="E40" s="29">
        <f t="shared" ref="E40:F40" si="8">SUM(E37:E39)</f>
        <v>599</v>
      </c>
      <c r="F40" s="29">
        <f t="shared" si="8"/>
        <v>495</v>
      </c>
      <c r="G40" s="29">
        <f>SUM(G37:G39)</f>
        <v>1094</v>
      </c>
    </row>
    <row r="41" spans="1:7" ht="21" customHeight="1" x14ac:dyDescent="0.35">
      <c r="A41" s="40"/>
      <c r="B41" s="40"/>
      <c r="C41" s="33"/>
      <c r="D41" s="33"/>
      <c r="E41" s="33"/>
      <c r="F41" s="33"/>
      <c r="G41" s="33"/>
    </row>
    <row r="42" spans="1:7" ht="21" customHeight="1" x14ac:dyDescent="0.35">
      <c r="A42" s="39">
        <v>10</v>
      </c>
      <c r="B42" s="30" t="s">
        <v>99</v>
      </c>
      <c r="C42" s="30" t="s">
        <v>15</v>
      </c>
      <c r="D42" s="30">
        <v>1</v>
      </c>
      <c r="E42" s="30">
        <v>203</v>
      </c>
      <c r="F42" s="30">
        <v>213</v>
      </c>
      <c r="G42" s="30">
        <v>416</v>
      </c>
    </row>
    <row r="43" spans="1:7" ht="21" customHeight="1" x14ac:dyDescent="0.35">
      <c r="A43" s="3"/>
      <c r="B43" s="3"/>
      <c r="C43" s="2" t="s">
        <v>16</v>
      </c>
      <c r="D43" s="2">
        <v>1</v>
      </c>
      <c r="E43" s="2">
        <v>158</v>
      </c>
      <c r="F43" s="2">
        <v>130</v>
      </c>
      <c r="G43" s="2">
        <v>288</v>
      </c>
    </row>
    <row r="44" spans="1:7" ht="21" customHeight="1" x14ac:dyDescent="0.35">
      <c r="A44" s="3"/>
      <c r="B44" s="3"/>
      <c r="C44" s="2" t="s">
        <v>17</v>
      </c>
      <c r="D44" s="2">
        <v>1</v>
      </c>
      <c r="E44" s="2">
        <v>171</v>
      </c>
      <c r="F44" s="2">
        <v>154</v>
      </c>
      <c r="G44" s="2">
        <v>325</v>
      </c>
    </row>
    <row r="45" spans="1:7" ht="21" customHeight="1" x14ac:dyDescent="0.35">
      <c r="A45" s="18"/>
      <c r="B45" s="18" t="s">
        <v>158</v>
      </c>
      <c r="C45" s="16"/>
      <c r="D45" s="16">
        <f>SUM(D42:D44)</f>
        <v>3</v>
      </c>
      <c r="E45" s="16">
        <f t="shared" ref="E45:G45" si="9">SUM(E42:E44)</f>
        <v>532</v>
      </c>
      <c r="F45" s="16">
        <f t="shared" si="9"/>
        <v>497</v>
      </c>
      <c r="G45" s="16">
        <f t="shared" si="9"/>
        <v>1029</v>
      </c>
    </row>
    <row r="46" spans="1:7" ht="21" customHeight="1" x14ac:dyDescent="0.35">
      <c r="A46" s="3">
        <v>11</v>
      </c>
      <c r="B46" s="2" t="s">
        <v>100</v>
      </c>
      <c r="C46" s="2" t="s">
        <v>15</v>
      </c>
      <c r="D46" s="2">
        <v>1</v>
      </c>
      <c r="E46" s="2">
        <v>172</v>
      </c>
      <c r="F46" s="2">
        <v>152</v>
      </c>
      <c r="G46" s="2">
        <v>324</v>
      </c>
    </row>
    <row r="47" spans="1:7" ht="21" customHeight="1" x14ac:dyDescent="0.35">
      <c r="A47" s="3"/>
      <c r="B47" s="3"/>
      <c r="C47" s="2" t="s">
        <v>16</v>
      </c>
      <c r="D47" s="2">
        <v>1</v>
      </c>
      <c r="E47" s="2">
        <v>190</v>
      </c>
      <c r="F47" s="2">
        <v>186</v>
      </c>
      <c r="G47" s="2">
        <v>376</v>
      </c>
    </row>
    <row r="48" spans="1:7" ht="21" customHeight="1" x14ac:dyDescent="0.35">
      <c r="A48" s="3"/>
      <c r="B48" s="3"/>
      <c r="C48" s="2" t="s">
        <v>17</v>
      </c>
      <c r="D48" s="2">
        <v>1</v>
      </c>
      <c r="E48" s="2">
        <v>215</v>
      </c>
      <c r="F48" s="2">
        <v>161</v>
      </c>
      <c r="G48" s="2">
        <v>376</v>
      </c>
    </row>
    <row r="49" spans="1:7" ht="21" customHeight="1" x14ac:dyDescent="0.35">
      <c r="A49" s="18"/>
      <c r="B49" s="18" t="s">
        <v>158</v>
      </c>
      <c r="C49" s="16"/>
      <c r="D49" s="16">
        <f>SUM(D46:D48)</f>
        <v>3</v>
      </c>
      <c r="E49" s="16">
        <f t="shared" ref="E49:G49" si="10">SUM(E46:E48)</f>
        <v>577</v>
      </c>
      <c r="F49" s="16">
        <f t="shared" si="10"/>
        <v>499</v>
      </c>
      <c r="G49" s="16">
        <f t="shared" si="10"/>
        <v>1076</v>
      </c>
    </row>
    <row r="50" spans="1:7" ht="21" customHeight="1" x14ac:dyDescent="0.35">
      <c r="A50" s="3">
        <v>12</v>
      </c>
      <c r="B50" s="2" t="s">
        <v>101</v>
      </c>
      <c r="C50" s="2" t="s">
        <v>15</v>
      </c>
      <c r="D50" s="2">
        <v>1</v>
      </c>
      <c r="E50" s="2">
        <v>220</v>
      </c>
      <c r="F50" s="2">
        <v>200</v>
      </c>
      <c r="G50" s="2">
        <v>420</v>
      </c>
    </row>
    <row r="51" spans="1:7" ht="21" customHeight="1" x14ac:dyDescent="0.35">
      <c r="A51" s="3"/>
      <c r="B51" s="3"/>
      <c r="C51" s="2" t="s">
        <v>16</v>
      </c>
      <c r="D51" s="2">
        <v>1</v>
      </c>
      <c r="E51" s="2">
        <v>260</v>
      </c>
      <c r="F51" s="2">
        <v>192</v>
      </c>
      <c r="G51" s="2">
        <v>452</v>
      </c>
    </row>
    <row r="52" spans="1:7" ht="21" customHeight="1" x14ac:dyDescent="0.35">
      <c r="A52" s="3"/>
      <c r="B52" s="3"/>
      <c r="C52" s="2" t="s">
        <v>17</v>
      </c>
      <c r="D52" s="2">
        <v>1</v>
      </c>
      <c r="E52" s="2">
        <v>227</v>
      </c>
      <c r="F52" s="2">
        <v>195</v>
      </c>
      <c r="G52" s="2">
        <v>422</v>
      </c>
    </row>
    <row r="53" spans="1:7" ht="21" customHeight="1" x14ac:dyDescent="0.35">
      <c r="A53" s="18"/>
      <c r="B53" s="18" t="s">
        <v>158</v>
      </c>
      <c r="C53" s="16"/>
      <c r="D53" s="16">
        <f>SUM(D50:D52)</f>
        <v>3</v>
      </c>
      <c r="E53" s="16">
        <f t="shared" ref="E53:G53" si="11">SUM(E50:E52)</f>
        <v>707</v>
      </c>
      <c r="F53" s="16">
        <f t="shared" si="11"/>
        <v>587</v>
      </c>
      <c r="G53" s="16">
        <f t="shared" si="11"/>
        <v>1294</v>
      </c>
    </row>
    <row r="54" spans="1:7" ht="21" customHeight="1" x14ac:dyDescent="0.35">
      <c r="A54" s="3">
        <v>13</v>
      </c>
      <c r="B54" s="2" t="s">
        <v>102</v>
      </c>
      <c r="C54" s="2" t="s">
        <v>15</v>
      </c>
      <c r="D54" s="2">
        <v>1</v>
      </c>
      <c r="E54" s="2">
        <v>228</v>
      </c>
      <c r="F54" s="2">
        <v>201</v>
      </c>
      <c r="G54" s="2">
        <v>429</v>
      </c>
    </row>
    <row r="55" spans="1:7" ht="21" customHeight="1" x14ac:dyDescent="0.35">
      <c r="A55" s="18"/>
      <c r="B55" s="18" t="s">
        <v>158</v>
      </c>
      <c r="C55" s="16"/>
      <c r="D55" s="16">
        <f>SUM(D54)</f>
        <v>1</v>
      </c>
      <c r="E55" s="16">
        <f t="shared" ref="E55:G55" si="12">SUM(E54)</f>
        <v>228</v>
      </c>
      <c r="F55" s="16">
        <f t="shared" si="12"/>
        <v>201</v>
      </c>
      <c r="G55" s="16">
        <f t="shared" si="12"/>
        <v>429</v>
      </c>
    </row>
    <row r="56" spans="1:7" ht="21" customHeight="1" x14ac:dyDescent="0.35">
      <c r="A56" s="3">
        <v>14</v>
      </c>
      <c r="B56" s="2" t="s">
        <v>103</v>
      </c>
      <c r="C56" s="2" t="s">
        <v>15</v>
      </c>
      <c r="D56" s="2">
        <v>1</v>
      </c>
      <c r="E56" s="2">
        <v>259</v>
      </c>
      <c r="F56" s="2">
        <v>215</v>
      </c>
      <c r="G56" s="2">
        <v>474</v>
      </c>
    </row>
    <row r="57" spans="1:7" ht="21" customHeight="1" x14ac:dyDescent="0.35">
      <c r="A57" s="3"/>
      <c r="B57" s="3"/>
      <c r="C57" s="2" t="s">
        <v>16</v>
      </c>
      <c r="D57" s="2">
        <v>1</v>
      </c>
      <c r="E57" s="2">
        <v>200</v>
      </c>
      <c r="F57" s="2">
        <v>134</v>
      </c>
      <c r="G57" s="2">
        <v>334</v>
      </c>
    </row>
    <row r="58" spans="1:7" ht="21" customHeight="1" x14ac:dyDescent="0.35">
      <c r="A58" s="18"/>
      <c r="B58" s="18" t="s">
        <v>158</v>
      </c>
      <c r="C58" s="16"/>
      <c r="D58" s="16">
        <f>SUM(D56:D57)</f>
        <v>2</v>
      </c>
      <c r="E58" s="16">
        <f t="shared" ref="E58:G58" si="13">SUM(E56:E57)</f>
        <v>459</v>
      </c>
      <c r="F58" s="16">
        <f t="shared" si="13"/>
        <v>349</v>
      </c>
      <c r="G58" s="16">
        <f t="shared" si="13"/>
        <v>808</v>
      </c>
    </row>
    <row r="59" spans="1:7" ht="21" customHeight="1" x14ac:dyDescent="0.35">
      <c r="A59" s="3">
        <v>15</v>
      </c>
      <c r="B59" s="2" t="s">
        <v>104</v>
      </c>
      <c r="C59" s="2" t="s">
        <v>15</v>
      </c>
      <c r="D59" s="2">
        <v>1</v>
      </c>
      <c r="E59" s="2">
        <v>183</v>
      </c>
      <c r="F59" s="2">
        <v>166</v>
      </c>
      <c r="G59" s="2">
        <v>349</v>
      </c>
    </row>
    <row r="60" spans="1:7" ht="21" customHeight="1" x14ac:dyDescent="0.35">
      <c r="A60" s="3"/>
      <c r="B60" s="3"/>
      <c r="C60" s="2" t="s">
        <v>16</v>
      </c>
      <c r="D60" s="2">
        <v>1</v>
      </c>
      <c r="E60" s="2">
        <v>179</v>
      </c>
      <c r="F60" s="2">
        <v>155</v>
      </c>
      <c r="G60" s="2">
        <v>334</v>
      </c>
    </row>
    <row r="61" spans="1:7" ht="21" customHeight="1" x14ac:dyDescent="0.35">
      <c r="A61" s="18"/>
      <c r="B61" s="18" t="s">
        <v>158</v>
      </c>
      <c r="C61" s="16"/>
      <c r="D61" s="16">
        <f>SUM(D59:D60)</f>
        <v>2</v>
      </c>
      <c r="E61" s="16">
        <f t="shared" ref="E61" si="14">SUM(E59:E60)</f>
        <v>362</v>
      </c>
      <c r="F61" s="16">
        <f t="shared" ref="F61" si="15">SUM(F59:F60)</f>
        <v>321</v>
      </c>
      <c r="G61" s="16">
        <f t="shared" ref="G61" si="16">SUM(G59:G60)</f>
        <v>683</v>
      </c>
    </row>
    <row r="62" spans="1:7" ht="21" customHeight="1" x14ac:dyDescent="0.35">
      <c r="A62" s="3">
        <v>16</v>
      </c>
      <c r="B62" s="2" t="s">
        <v>105</v>
      </c>
      <c r="C62" s="2" t="s">
        <v>15</v>
      </c>
      <c r="D62" s="2">
        <v>1</v>
      </c>
      <c r="E62" s="2">
        <v>247</v>
      </c>
      <c r="F62" s="2">
        <v>231</v>
      </c>
      <c r="G62" s="2">
        <v>478</v>
      </c>
    </row>
    <row r="63" spans="1:7" ht="21" customHeight="1" x14ac:dyDescent="0.35">
      <c r="A63" s="3"/>
      <c r="B63" s="3"/>
      <c r="C63" s="2" t="s">
        <v>16</v>
      </c>
      <c r="D63" s="2">
        <v>1</v>
      </c>
      <c r="E63" s="2">
        <v>194</v>
      </c>
      <c r="F63" s="2">
        <v>213</v>
      </c>
      <c r="G63" s="2">
        <v>407</v>
      </c>
    </row>
    <row r="64" spans="1:7" ht="21" customHeight="1" x14ac:dyDescent="0.35">
      <c r="A64" s="3"/>
      <c r="B64" s="3"/>
      <c r="C64" s="2" t="s">
        <v>17</v>
      </c>
      <c r="D64" s="2">
        <v>1</v>
      </c>
      <c r="E64" s="2">
        <v>230</v>
      </c>
      <c r="F64" s="2">
        <v>187</v>
      </c>
      <c r="G64" s="2">
        <v>417</v>
      </c>
    </row>
    <row r="65" spans="1:7" ht="21" customHeight="1" x14ac:dyDescent="0.35">
      <c r="A65" s="18"/>
      <c r="B65" s="18" t="s">
        <v>158</v>
      </c>
      <c r="C65" s="16"/>
      <c r="D65" s="16">
        <f>SUM(D62:D64)</f>
        <v>3</v>
      </c>
      <c r="E65" s="16">
        <f t="shared" ref="E65:G65" si="17">SUM(E62:E64)</f>
        <v>671</v>
      </c>
      <c r="F65" s="16">
        <f t="shared" si="17"/>
        <v>631</v>
      </c>
      <c r="G65" s="16">
        <f t="shared" si="17"/>
        <v>1302</v>
      </c>
    </row>
    <row r="66" spans="1:7" ht="21" customHeight="1" x14ac:dyDescent="0.35">
      <c r="A66" s="3">
        <v>17</v>
      </c>
      <c r="B66" s="2" t="s">
        <v>106</v>
      </c>
      <c r="C66" s="2" t="s">
        <v>15</v>
      </c>
      <c r="D66" s="2">
        <v>1</v>
      </c>
      <c r="E66" s="2">
        <v>246</v>
      </c>
      <c r="F66" s="2">
        <v>235</v>
      </c>
      <c r="G66" s="2">
        <v>481</v>
      </c>
    </row>
    <row r="67" spans="1:7" ht="21" customHeight="1" x14ac:dyDescent="0.35">
      <c r="A67" s="3"/>
      <c r="B67" s="27" t="s">
        <v>158</v>
      </c>
      <c r="C67" s="2"/>
      <c r="D67" s="2">
        <f>SUM(D66)</f>
        <v>1</v>
      </c>
      <c r="E67" s="2">
        <f t="shared" ref="E67:G67" si="18">SUM(E66)</f>
        <v>246</v>
      </c>
      <c r="F67" s="2">
        <f t="shared" si="18"/>
        <v>235</v>
      </c>
      <c r="G67" s="2">
        <f t="shared" si="18"/>
        <v>481</v>
      </c>
    </row>
    <row r="68" spans="1:7" ht="21" customHeight="1" x14ac:dyDescent="0.35">
      <c r="A68" s="3">
        <v>18</v>
      </c>
      <c r="B68" s="2" t="s">
        <v>107</v>
      </c>
      <c r="C68" s="2" t="s">
        <v>15</v>
      </c>
      <c r="D68" s="2">
        <v>1</v>
      </c>
      <c r="E68" s="2">
        <v>169</v>
      </c>
      <c r="F68" s="2">
        <v>159</v>
      </c>
      <c r="G68" s="2">
        <v>328</v>
      </c>
    </row>
    <row r="69" spans="1:7" ht="21" customHeight="1" x14ac:dyDescent="0.35">
      <c r="A69" s="3"/>
      <c r="B69" s="3"/>
      <c r="C69" s="2" t="s">
        <v>16</v>
      </c>
      <c r="D69" s="2">
        <v>1</v>
      </c>
      <c r="E69" s="2">
        <v>139</v>
      </c>
      <c r="F69" s="2">
        <v>142</v>
      </c>
      <c r="G69" s="2">
        <v>281</v>
      </c>
    </row>
    <row r="70" spans="1:7" ht="21" customHeight="1" x14ac:dyDescent="0.35">
      <c r="A70" s="18"/>
      <c r="B70" s="18" t="s">
        <v>158</v>
      </c>
      <c r="C70" s="16"/>
      <c r="D70" s="16">
        <f>SUM(D68:D69)</f>
        <v>2</v>
      </c>
      <c r="E70" s="16">
        <f t="shared" ref="E70:G70" si="19">SUM(E68:E69)</f>
        <v>308</v>
      </c>
      <c r="F70" s="16">
        <f t="shared" si="19"/>
        <v>301</v>
      </c>
      <c r="G70" s="16">
        <f t="shared" si="19"/>
        <v>609</v>
      </c>
    </row>
    <row r="71" spans="1:7" ht="21" customHeight="1" x14ac:dyDescent="0.35">
      <c r="A71" s="3">
        <v>19</v>
      </c>
      <c r="B71" s="2" t="s">
        <v>108</v>
      </c>
      <c r="C71" s="2" t="s">
        <v>15</v>
      </c>
      <c r="D71" s="2">
        <v>1</v>
      </c>
      <c r="E71" s="2">
        <v>189</v>
      </c>
      <c r="F71" s="2">
        <v>173</v>
      </c>
      <c r="G71" s="2">
        <v>362</v>
      </c>
    </row>
    <row r="72" spans="1:7" ht="21" customHeight="1" x14ac:dyDescent="0.35">
      <c r="A72" s="18"/>
      <c r="B72" s="18" t="s">
        <v>158</v>
      </c>
      <c r="C72" s="18"/>
      <c r="D72" s="18">
        <f>SUM(D71)</f>
        <v>1</v>
      </c>
      <c r="E72" s="18">
        <f t="shared" ref="E72:G72" si="20">SUM(E71)</f>
        <v>189</v>
      </c>
      <c r="F72" s="18">
        <f t="shared" si="20"/>
        <v>173</v>
      </c>
      <c r="G72" s="18">
        <f t="shared" si="20"/>
        <v>362</v>
      </c>
    </row>
    <row r="73" spans="1:7" ht="21" customHeight="1" x14ac:dyDescent="0.35">
      <c r="A73" s="18"/>
      <c r="B73" s="18" t="s">
        <v>156</v>
      </c>
      <c r="C73" s="18"/>
      <c r="D73" s="18">
        <f>SUM(D72,D70,D67,D65,D61,D58,D55,D53,D49,D45,D40,D36,D32,D29,D23,D19,D16,D12,D6)</f>
        <v>50</v>
      </c>
      <c r="E73" s="18">
        <f t="shared" ref="E73:G73" si="21">SUM(E72,E70,E67,E65,E61,E58,E55,E53,E49,E45,E40,E36,E32,E29,E23,E19,E16,E12,E6)</f>
        <v>10615</v>
      </c>
      <c r="F73" s="18">
        <f t="shared" si="21"/>
        <v>9164</v>
      </c>
      <c r="G73" s="18">
        <f t="shared" si="21"/>
        <v>19779</v>
      </c>
    </row>
  </sheetData>
  <mergeCells count="1">
    <mergeCell ref="A1:G1"/>
  </mergeCells>
  <pageMargins left="0.7" right="0.7" top="0.75" bottom="0.75" header="0.3" footer="0.3"/>
  <pageSetup paperSize="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5" workbookViewId="0">
      <selection activeCell="C42" sqref="C42"/>
    </sheetView>
  </sheetViews>
  <sheetFormatPr defaultRowHeight="21" customHeight="1" x14ac:dyDescent="0.35"/>
  <cols>
    <col min="1" max="1" width="8.7265625" style="1"/>
    <col min="2" max="2" width="27.36328125" style="1" customWidth="1"/>
    <col min="3" max="3" width="19.26953125" style="1" customWidth="1"/>
    <col min="4" max="16384" width="8.7265625" style="1"/>
  </cols>
  <sheetData>
    <row r="1" spans="1:7" ht="31.5" customHeight="1" x14ac:dyDescent="0.6">
      <c r="A1" s="96" t="s">
        <v>109</v>
      </c>
      <c r="B1" s="96"/>
      <c r="C1" s="96"/>
      <c r="D1" s="96"/>
      <c r="E1" s="96"/>
      <c r="F1" s="96"/>
      <c r="G1" s="96"/>
    </row>
    <row r="2" spans="1:7" ht="17" customHeight="1" x14ac:dyDescent="0.35">
      <c r="A2" s="11" t="s">
        <v>157</v>
      </c>
      <c r="B2" s="11" t="s">
        <v>154</v>
      </c>
      <c r="C2" s="23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17" customHeight="1" x14ac:dyDescent="0.35">
      <c r="A3" s="3">
        <v>1</v>
      </c>
      <c r="B3" s="2" t="s">
        <v>110</v>
      </c>
      <c r="C3" s="2" t="s">
        <v>15</v>
      </c>
      <c r="D3" s="2">
        <v>1</v>
      </c>
      <c r="E3" s="2">
        <v>185</v>
      </c>
      <c r="F3" s="2">
        <v>163</v>
      </c>
      <c r="G3" s="2">
        <v>348</v>
      </c>
    </row>
    <row r="4" spans="1:7" ht="17" customHeight="1" x14ac:dyDescent="0.35">
      <c r="A4" s="3"/>
      <c r="B4" s="3"/>
      <c r="C4" s="2" t="s">
        <v>16</v>
      </c>
      <c r="D4" s="2">
        <v>1</v>
      </c>
      <c r="E4" s="2">
        <v>174</v>
      </c>
      <c r="F4" s="2">
        <v>131</v>
      </c>
      <c r="G4" s="2">
        <v>305</v>
      </c>
    </row>
    <row r="5" spans="1:7" ht="17" customHeight="1" x14ac:dyDescent="0.35">
      <c r="A5" s="13"/>
      <c r="B5" s="13" t="s">
        <v>158</v>
      </c>
      <c r="C5" s="12"/>
      <c r="D5" s="12">
        <f>SUM(D3:D4)</f>
        <v>2</v>
      </c>
      <c r="E5" s="12">
        <f t="shared" ref="E5:G5" si="0">SUM(E3:E4)</f>
        <v>359</v>
      </c>
      <c r="F5" s="12">
        <f t="shared" si="0"/>
        <v>294</v>
      </c>
      <c r="G5" s="12">
        <f t="shared" si="0"/>
        <v>653</v>
      </c>
    </row>
    <row r="6" spans="1:7" ht="17" customHeight="1" x14ac:dyDescent="0.35">
      <c r="A6" s="3">
        <v>2</v>
      </c>
      <c r="B6" s="2" t="s">
        <v>111</v>
      </c>
      <c r="C6" s="2" t="s">
        <v>15</v>
      </c>
      <c r="D6" s="2">
        <v>1</v>
      </c>
      <c r="E6" s="2">
        <v>201</v>
      </c>
      <c r="F6" s="2">
        <v>179</v>
      </c>
      <c r="G6" s="2">
        <v>380</v>
      </c>
    </row>
    <row r="7" spans="1:7" ht="17" customHeight="1" x14ac:dyDescent="0.35">
      <c r="A7" s="3"/>
      <c r="B7" s="3"/>
      <c r="C7" s="2" t="s">
        <v>16</v>
      </c>
      <c r="D7" s="2">
        <v>1</v>
      </c>
      <c r="E7" s="2">
        <v>218</v>
      </c>
      <c r="F7" s="2">
        <v>207</v>
      </c>
      <c r="G7" s="2">
        <v>425</v>
      </c>
    </row>
    <row r="8" spans="1:7" ht="17" customHeight="1" x14ac:dyDescent="0.35">
      <c r="A8" s="3"/>
      <c r="B8" s="3"/>
      <c r="C8" s="2" t="s">
        <v>17</v>
      </c>
      <c r="D8" s="2">
        <v>1</v>
      </c>
      <c r="E8" s="2">
        <v>203</v>
      </c>
      <c r="F8" s="2">
        <v>158</v>
      </c>
      <c r="G8" s="2">
        <v>361</v>
      </c>
    </row>
    <row r="9" spans="1:7" ht="17" customHeight="1" x14ac:dyDescent="0.35">
      <c r="A9" s="3"/>
      <c r="B9" s="3"/>
      <c r="C9" s="2" t="s">
        <v>18</v>
      </c>
      <c r="D9" s="2">
        <v>1</v>
      </c>
      <c r="E9" s="2">
        <v>199</v>
      </c>
      <c r="F9" s="2">
        <v>178</v>
      </c>
      <c r="G9" s="2">
        <v>377</v>
      </c>
    </row>
    <row r="10" spans="1:7" ht="17" customHeight="1" x14ac:dyDescent="0.35">
      <c r="A10" s="13"/>
      <c r="B10" s="13" t="s">
        <v>158</v>
      </c>
      <c r="C10" s="12"/>
      <c r="D10" s="12">
        <f>SUM(D6:D9)</f>
        <v>4</v>
      </c>
      <c r="E10" s="12">
        <f t="shared" ref="E10:G10" si="1">SUM(E6:E9)</f>
        <v>821</v>
      </c>
      <c r="F10" s="12">
        <f t="shared" si="1"/>
        <v>722</v>
      </c>
      <c r="G10" s="12">
        <f t="shared" si="1"/>
        <v>1543</v>
      </c>
    </row>
    <row r="11" spans="1:7" ht="17" customHeight="1" x14ac:dyDescent="0.35">
      <c r="A11" s="3">
        <v>3</v>
      </c>
      <c r="B11" s="2" t="s">
        <v>112</v>
      </c>
      <c r="C11" s="2" t="s">
        <v>15</v>
      </c>
      <c r="D11" s="2">
        <v>1</v>
      </c>
      <c r="E11" s="2">
        <v>147</v>
      </c>
      <c r="F11" s="2">
        <v>161</v>
      </c>
      <c r="G11" s="2">
        <v>308</v>
      </c>
    </row>
    <row r="12" spans="1:7" ht="17" customHeight="1" x14ac:dyDescent="0.35">
      <c r="A12" s="3"/>
      <c r="B12" s="3"/>
      <c r="C12" s="2" t="s">
        <v>16</v>
      </c>
      <c r="D12" s="2">
        <v>1</v>
      </c>
      <c r="E12" s="2">
        <v>169</v>
      </c>
      <c r="F12" s="2">
        <v>130</v>
      </c>
      <c r="G12" s="2">
        <v>299</v>
      </c>
    </row>
    <row r="13" spans="1:7" ht="17" customHeight="1" x14ac:dyDescent="0.35">
      <c r="A13" s="13"/>
      <c r="B13" s="13" t="s">
        <v>158</v>
      </c>
      <c r="C13" s="12"/>
      <c r="D13" s="12">
        <f>SUM(D11:D12)</f>
        <v>2</v>
      </c>
      <c r="E13" s="12">
        <f t="shared" ref="E13:G13" si="2">SUM(E11:E12)</f>
        <v>316</v>
      </c>
      <c r="F13" s="12">
        <f t="shared" si="2"/>
        <v>291</v>
      </c>
      <c r="G13" s="12">
        <f t="shared" si="2"/>
        <v>607</v>
      </c>
    </row>
    <row r="14" spans="1:7" ht="17" customHeight="1" x14ac:dyDescent="0.35">
      <c r="A14" s="3">
        <v>4</v>
      </c>
      <c r="B14" s="2" t="s">
        <v>113</v>
      </c>
      <c r="C14" s="2" t="s">
        <v>15</v>
      </c>
      <c r="D14" s="2">
        <v>1</v>
      </c>
      <c r="E14" s="2">
        <v>214</v>
      </c>
      <c r="F14" s="2">
        <v>164</v>
      </c>
      <c r="G14" s="2">
        <v>378</v>
      </c>
    </row>
    <row r="15" spans="1:7" ht="17" customHeight="1" x14ac:dyDescent="0.35">
      <c r="A15" s="3"/>
      <c r="B15" s="3"/>
      <c r="C15" s="2" t="s">
        <v>16</v>
      </c>
      <c r="D15" s="2">
        <v>1</v>
      </c>
      <c r="E15" s="2">
        <v>201</v>
      </c>
      <c r="F15" s="2">
        <v>188</v>
      </c>
      <c r="G15" s="2">
        <v>389</v>
      </c>
    </row>
    <row r="16" spans="1:7" ht="17" customHeight="1" x14ac:dyDescent="0.35">
      <c r="A16" s="3"/>
      <c r="B16" s="3"/>
      <c r="C16" s="2" t="s">
        <v>17</v>
      </c>
      <c r="D16" s="2">
        <v>1</v>
      </c>
      <c r="E16" s="2">
        <v>230</v>
      </c>
      <c r="F16" s="2">
        <v>151</v>
      </c>
      <c r="G16" s="2">
        <v>381</v>
      </c>
    </row>
    <row r="17" spans="1:7" ht="17" customHeight="1" x14ac:dyDescent="0.35">
      <c r="A17" s="3"/>
      <c r="B17" s="3"/>
      <c r="C17" s="2" t="s">
        <v>18</v>
      </c>
      <c r="D17" s="2">
        <v>1</v>
      </c>
      <c r="E17" s="2">
        <v>207</v>
      </c>
      <c r="F17" s="2">
        <v>174</v>
      </c>
      <c r="G17" s="2">
        <v>381</v>
      </c>
    </row>
    <row r="18" spans="1:7" ht="17" customHeight="1" x14ac:dyDescent="0.35">
      <c r="A18" s="13"/>
      <c r="B18" s="13" t="s">
        <v>158</v>
      </c>
      <c r="C18" s="12"/>
      <c r="D18" s="12">
        <f>SUM(D14:D17)</f>
        <v>4</v>
      </c>
      <c r="E18" s="12">
        <f t="shared" ref="E18:G18" si="3">SUM(E14:E17)</f>
        <v>852</v>
      </c>
      <c r="F18" s="12">
        <f t="shared" si="3"/>
        <v>677</v>
      </c>
      <c r="G18" s="12">
        <f t="shared" si="3"/>
        <v>1529</v>
      </c>
    </row>
    <row r="19" spans="1:7" ht="17" customHeight="1" x14ac:dyDescent="0.35">
      <c r="A19" s="3">
        <v>5</v>
      </c>
      <c r="B19" s="2" t="s">
        <v>114</v>
      </c>
      <c r="C19" s="2" t="s">
        <v>15</v>
      </c>
      <c r="D19" s="2">
        <v>1</v>
      </c>
      <c r="E19" s="2">
        <v>181</v>
      </c>
      <c r="F19" s="2">
        <v>179</v>
      </c>
      <c r="G19" s="2">
        <v>360</v>
      </c>
    </row>
    <row r="20" spans="1:7" ht="17" customHeight="1" x14ac:dyDescent="0.35">
      <c r="A20" s="3"/>
      <c r="B20" s="3"/>
      <c r="C20" s="2" t="s">
        <v>16</v>
      </c>
      <c r="D20" s="2">
        <v>1</v>
      </c>
      <c r="E20" s="2">
        <v>183</v>
      </c>
      <c r="F20" s="2">
        <v>185</v>
      </c>
      <c r="G20" s="2">
        <v>368</v>
      </c>
    </row>
    <row r="21" spans="1:7" ht="17" customHeight="1" x14ac:dyDescent="0.35">
      <c r="A21" s="13"/>
      <c r="B21" s="13" t="s">
        <v>158</v>
      </c>
      <c r="C21" s="12"/>
      <c r="D21" s="12">
        <f>SUM(D19:D20)</f>
        <v>2</v>
      </c>
      <c r="E21" s="12">
        <f t="shared" ref="E21:G21" si="4">SUM(E19:E20)</f>
        <v>364</v>
      </c>
      <c r="F21" s="12">
        <f t="shared" si="4"/>
        <v>364</v>
      </c>
      <c r="G21" s="12">
        <f t="shared" si="4"/>
        <v>728</v>
      </c>
    </row>
    <row r="22" spans="1:7" ht="17" customHeight="1" x14ac:dyDescent="0.35">
      <c r="A22" s="3">
        <v>6</v>
      </c>
      <c r="B22" s="2" t="s">
        <v>115</v>
      </c>
      <c r="C22" s="2" t="s">
        <v>15</v>
      </c>
      <c r="D22" s="2">
        <v>1</v>
      </c>
      <c r="E22" s="2">
        <v>227</v>
      </c>
      <c r="F22" s="2">
        <v>170</v>
      </c>
      <c r="G22" s="2">
        <v>397</v>
      </c>
    </row>
    <row r="23" spans="1:7" ht="17" customHeight="1" x14ac:dyDescent="0.35">
      <c r="A23" s="3"/>
      <c r="B23" s="3"/>
      <c r="C23" s="2" t="s">
        <v>16</v>
      </c>
      <c r="D23" s="2">
        <v>1</v>
      </c>
      <c r="E23" s="2">
        <v>209</v>
      </c>
      <c r="F23" s="2">
        <v>182</v>
      </c>
      <c r="G23" s="2">
        <v>391</v>
      </c>
    </row>
    <row r="24" spans="1:7" ht="17" customHeight="1" x14ac:dyDescent="0.35">
      <c r="A24" s="13"/>
      <c r="B24" s="13" t="s">
        <v>158</v>
      </c>
      <c r="C24" s="12"/>
      <c r="D24" s="12">
        <f>SUM(D22:D23)</f>
        <v>2</v>
      </c>
      <c r="E24" s="12">
        <f t="shared" ref="E24:G24" si="5">SUM(E22:E23)</f>
        <v>436</v>
      </c>
      <c r="F24" s="12">
        <f t="shared" si="5"/>
        <v>352</v>
      </c>
      <c r="G24" s="12">
        <f t="shared" si="5"/>
        <v>788</v>
      </c>
    </row>
    <row r="25" spans="1:7" ht="17" customHeight="1" x14ac:dyDescent="0.35">
      <c r="A25" s="3">
        <v>7</v>
      </c>
      <c r="B25" s="2" t="s">
        <v>116</v>
      </c>
      <c r="C25" s="2" t="s">
        <v>15</v>
      </c>
      <c r="D25" s="2">
        <v>1</v>
      </c>
      <c r="E25" s="2">
        <v>204</v>
      </c>
      <c r="F25" s="2">
        <v>179</v>
      </c>
      <c r="G25" s="2">
        <v>383</v>
      </c>
    </row>
    <row r="26" spans="1:7" ht="17" customHeight="1" x14ac:dyDescent="0.35">
      <c r="A26" s="3"/>
      <c r="B26" s="3"/>
      <c r="C26" s="2" t="s">
        <v>16</v>
      </c>
      <c r="D26" s="2">
        <v>1</v>
      </c>
      <c r="E26" s="2">
        <v>211</v>
      </c>
      <c r="F26" s="2">
        <v>169</v>
      </c>
      <c r="G26" s="2">
        <v>380</v>
      </c>
    </row>
    <row r="27" spans="1:7" ht="17" customHeight="1" x14ac:dyDescent="0.35">
      <c r="A27" s="13"/>
      <c r="B27" s="13" t="s">
        <v>158</v>
      </c>
      <c r="C27" s="12"/>
      <c r="D27" s="12">
        <f>SUM(D25:D26)</f>
        <v>2</v>
      </c>
      <c r="E27" s="12">
        <f t="shared" ref="E27:G27" si="6">SUM(E25:E26)</f>
        <v>415</v>
      </c>
      <c r="F27" s="12">
        <f t="shared" si="6"/>
        <v>348</v>
      </c>
      <c r="G27" s="12">
        <f t="shared" si="6"/>
        <v>763</v>
      </c>
    </row>
    <row r="28" spans="1:7" ht="17" customHeight="1" x14ac:dyDescent="0.35">
      <c r="A28" s="3">
        <v>8</v>
      </c>
      <c r="B28" s="2" t="s">
        <v>117</v>
      </c>
      <c r="C28" s="2" t="s">
        <v>15</v>
      </c>
      <c r="D28" s="2">
        <v>1</v>
      </c>
      <c r="E28" s="2">
        <v>249</v>
      </c>
      <c r="F28" s="2">
        <v>192</v>
      </c>
      <c r="G28" s="2">
        <v>441</v>
      </c>
    </row>
    <row r="29" spans="1:7" ht="17" customHeight="1" x14ac:dyDescent="0.35">
      <c r="A29" s="3"/>
      <c r="B29" s="3"/>
      <c r="C29" s="2" t="s">
        <v>16</v>
      </c>
      <c r="D29" s="2">
        <v>1</v>
      </c>
      <c r="E29" s="2">
        <v>242</v>
      </c>
      <c r="F29" s="2">
        <v>201</v>
      </c>
      <c r="G29" s="2">
        <v>443</v>
      </c>
    </row>
    <row r="30" spans="1:7" ht="17" customHeight="1" x14ac:dyDescent="0.35">
      <c r="A30" s="13"/>
      <c r="B30" s="13" t="s">
        <v>158</v>
      </c>
      <c r="C30" s="12"/>
      <c r="D30" s="12">
        <f>SUM(D28:D29)</f>
        <v>2</v>
      </c>
      <c r="E30" s="12">
        <f t="shared" ref="E30:G30" si="7">SUM(E28:E29)</f>
        <v>491</v>
      </c>
      <c r="F30" s="12">
        <f t="shared" si="7"/>
        <v>393</v>
      </c>
      <c r="G30" s="12">
        <f t="shared" si="7"/>
        <v>884</v>
      </c>
    </row>
    <row r="31" spans="1:7" ht="17" customHeight="1" x14ac:dyDescent="0.35">
      <c r="A31" s="3">
        <v>9</v>
      </c>
      <c r="B31" s="2" t="s">
        <v>118</v>
      </c>
      <c r="C31" s="2" t="s">
        <v>15</v>
      </c>
      <c r="D31" s="2">
        <v>1</v>
      </c>
      <c r="E31" s="2">
        <v>149</v>
      </c>
      <c r="F31" s="2">
        <v>139</v>
      </c>
      <c r="G31" s="2">
        <v>288</v>
      </c>
    </row>
    <row r="32" spans="1:7" ht="17" customHeight="1" x14ac:dyDescent="0.35">
      <c r="A32" s="3"/>
      <c r="B32" s="3"/>
      <c r="C32" s="2" t="s">
        <v>16</v>
      </c>
      <c r="D32" s="2">
        <v>1</v>
      </c>
      <c r="E32" s="2">
        <v>147</v>
      </c>
      <c r="F32" s="2">
        <v>144</v>
      </c>
      <c r="G32" s="2">
        <v>291</v>
      </c>
    </row>
    <row r="33" spans="1:7" ht="17" customHeight="1" x14ac:dyDescent="0.35">
      <c r="A33" s="3"/>
      <c r="B33" s="3"/>
      <c r="C33" s="2" t="s">
        <v>17</v>
      </c>
      <c r="D33" s="2">
        <v>1</v>
      </c>
      <c r="E33" s="2">
        <v>137</v>
      </c>
      <c r="F33" s="2">
        <v>114</v>
      </c>
      <c r="G33" s="2">
        <v>251</v>
      </c>
    </row>
    <row r="34" spans="1:7" ht="17" customHeight="1" x14ac:dyDescent="0.35">
      <c r="A34" s="13"/>
      <c r="B34" s="13" t="s">
        <v>158</v>
      </c>
      <c r="C34" s="12"/>
      <c r="D34" s="12">
        <f>SUM(D31:D33)</f>
        <v>3</v>
      </c>
      <c r="E34" s="12">
        <f t="shared" ref="E34:G34" si="8">SUM(E31:E33)</f>
        <v>433</v>
      </c>
      <c r="F34" s="12">
        <f t="shared" si="8"/>
        <v>397</v>
      </c>
      <c r="G34" s="12">
        <f t="shared" si="8"/>
        <v>830</v>
      </c>
    </row>
    <row r="35" spans="1:7" ht="17" customHeight="1" x14ac:dyDescent="0.35">
      <c r="A35" s="3">
        <v>10</v>
      </c>
      <c r="B35" s="2" t="s">
        <v>119</v>
      </c>
      <c r="C35" s="2" t="s">
        <v>15</v>
      </c>
      <c r="D35" s="2">
        <v>1</v>
      </c>
      <c r="E35" s="2">
        <v>138</v>
      </c>
      <c r="F35" s="2">
        <v>123</v>
      </c>
      <c r="G35" s="2">
        <v>261</v>
      </c>
    </row>
    <row r="36" spans="1:7" ht="17" customHeight="1" x14ac:dyDescent="0.35">
      <c r="A36" s="3"/>
      <c r="B36" s="3"/>
      <c r="C36" s="2" t="s">
        <v>16</v>
      </c>
      <c r="D36" s="2">
        <v>1</v>
      </c>
      <c r="E36" s="2">
        <v>125</v>
      </c>
      <c r="F36" s="2">
        <v>129</v>
      </c>
      <c r="G36" s="2">
        <v>254</v>
      </c>
    </row>
    <row r="37" spans="1:7" ht="17" customHeight="1" x14ac:dyDescent="0.35">
      <c r="A37" s="13"/>
      <c r="B37" s="13" t="s">
        <v>158</v>
      </c>
      <c r="C37" s="12"/>
      <c r="D37" s="12">
        <f>SUM(D35:D36)</f>
        <v>2</v>
      </c>
      <c r="E37" s="12">
        <f t="shared" ref="E37:G37" si="9">SUM(E35:E36)</f>
        <v>263</v>
      </c>
      <c r="F37" s="12">
        <f t="shared" si="9"/>
        <v>252</v>
      </c>
      <c r="G37" s="12">
        <f t="shared" si="9"/>
        <v>515</v>
      </c>
    </row>
    <row r="38" spans="1:7" ht="17" customHeight="1" x14ac:dyDescent="0.35">
      <c r="A38" s="93" t="s">
        <v>156</v>
      </c>
      <c r="B38" s="94"/>
      <c r="C38" s="95"/>
      <c r="D38" s="13">
        <f>SUM(D37,D34,D30,D27,D24,D21,D18,D13,D10,D5)</f>
        <v>25</v>
      </c>
      <c r="E38" s="13">
        <f t="shared" ref="E38:G38" si="10">SUM(E37,E34,E30,E27,E24,E21,E18,E13,E10,E5)</f>
        <v>4750</v>
      </c>
      <c r="F38" s="13">
        <f t="shared" si="10"/>
        <v>4090</v>
      </c>
      <c r="G38" s="13">
        <f t="shared" si="10"/>
        <v>8840</v>
      </c>
    </row>
  </sheetData>
  <mergeCells count="2">
    <mergeCell ref="A38:C38"/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zoomScale="85" zoomScaleNormal="85" workbookViewId="0">
      <selection activeCell="C43" sqref="C43"/>
    </sheetView>
  </sheetViews>
  <sheetFormatPr defaultRowHeight="21" customHeight="1" x14ac:dyDescent="0.35"/>
  <cols>
    <col min="2" max="2" width="23.90625" customWidth="1"/>
    <col min="3" max="3" width="19.26953125" customWidth="1"/>
  </cols>
  <sheetData>
    <row r="1" spans="1:7" ht="21" customHeight="1" x14ac:dyDescent="0.35">
      <c r="A1" s="98" t="s">
        <v>120</v>
      </c>
      <c r="B1" s="98"/>
      <c r="C1" s="98"/>
      <c r="D1" s="98"/>
      <c r="E1" s="98"/>
      <c r="F1" s="98"/>
      <c r="G1" s="98"/>
    </row>
    <row r="3" spans="1:7" ht="21" customHeight="1" x14ac:dyDescent="0.35">
      <c r="A3" s="11" t="s">
        <v>157</v>
      </c>
      <c r="B3" s="11" t="s">
        <v>154</v>
      </c>
      <c r="C3" s="23" t="s">
        <v>155</v>
      </c>
      <c r="D3" s="23"/>
      <c r="E3" s="23" t="s">
        <v>0</v>
      </c>
      <c r="F3" s="23" t="s">
        <v>1</v>
      </c>
      <c r="G3" s="23" t="s">
        <v>156</v>
      </c>
    </row>
    <row r="4" spans="1:7" ht="21" customHeight="1" x14ac:dyDescent="0.35">
      <c r="A4" s="65">
        <v>1</v>
      </c>
      <c r="B4" s="66" t="s">
        <v>121</v>
      </c>
      <c r="C4" s="66" t="s">
        <v>15</v>
      </c>
      <c r="D4" s="66">
        <v>1</v>
      </c>
      <c r="E4" s="66">
        <v>117</v>
      </c>
      <c r="F4" s="66">
        <v>116</v>
      </c>
      <c r="G4" s="66">
        <v>233</v>
      </c>
    </row>
    <row r="5" spans="1:7" ht="21" customHeight="1" x14ac:dyDescent="0.35">
      <c r="A5" s="68"/>
      <c r="B5" s="97" t="s">
        <v>158</v>
      </c>
      <c r="C5" s="97"/>
      <c r="D5" s="69">
        <f>SUM(D4)</f>
        <v>1</v>
      </c>
      <c r="E5" s="69">
        <f>SUM(E4)</f>
        <v>117</v>
      </c>
      <c r="F5" s="69">
        <f t="shared" ref="F5:G5" si="0">SUM(F4)</f>
        <v>116</v>
      </c>
      <c r="G5" s="69">
        <f t="shared" si="0"/>
        <v>233</v>
      </c>
    </row>
    <row r="6" spans="1:7" ht="21" customHeight="1" x14ac:dyDescent="0.35">
      <c r="A6" s="65">
        <v>2</v>
      </c>
      <c r="B6" s="66" t="s">
        <v>122</v>
      </c>
      <c r="C6" s="66" t="s">
        <v>15</v>
      </c>
      <c r="D6" s="66">
        <v>1</v>
      </c>
      <c r="E6" s="66">
        <v>162</v>
      </c>
      <c r="F6" s="66">
        <v>157</v>
      </c>
      <c r="G6" s="66">
        <v>319</v>
      </c>
    </row>
    <row r="7" spans="1:7" ht="21" customHeight="1" x14ac:dyDescent="0.35">
      <c r="A7" s="70"/>
      <c r="B7" s="97" t="s">
        <v>158</v>
      </c>
      <c r="C7" s="97"/>
      <c r="D7" s="69">
        <f>SUM(D6)</f>
        <v>1</v>
      </c>
      <c r="E7" s="69">
        <f>SUM(E6)</f>
        <v>162</v>
      </c>
      <c r="F7" s="69">
        <f t="shared" ref="F7" si="1">SUM(F6)</f>
        <v>157</v>
      </c>
      <c r="G7" s="69">
        <f t="shared" ref="G7" si="2">SUM(G6)</f>
        <v>319</v>
      </c>
    </row>
    <row r="8" spans="1:7" ht="21" customHeight="1" x14ac:dyDescent="0.35">
      <c r="A8" s="65">
        <v>3</v>
      </c>
      <c r="B8" s="66" t="s">
        <v>123</v>
      </c>
      <c r="C8" s="66" t="s">
        <v>15</v>
      </c>
      <c r="D8" s="66">
        <v>1</v>
      </c>
      <c r="E8" s="66">
        <v>160</v>
      </c>
      <c r="F8" s="66">
        <v>186</v>
      </c>
      <c r="G8" s="66">
        <v>346</v>
      </c>
    </row>
    <row r="9" spans="1:7" ht="21" customHeight="1" x14ac:dyDescent="0.35">
      <c r="A9" s="70"/>
      <c r="B9" s="97" t="s">
        <v>158</v>
      </c>
      <c r="C9" s="97"/>
      <c r="D9" s="69">
        <f>SUM(D8)</f>
        <v>1</v>
      </c>
      <c r="E9" s="69">
        <f>SUM(E8)</f>
        <v>160</v>
      </c>
      <c r="F9" s="69">
        <f t="shared" ref="F9" si="3">SUM(F8)</f>
        <v>186</v>
      </c>
      <c r="G9" s="69">
        <f t="shared" ref="G9" si="4">SUM(G8)</f>
        <v>346</v>
      </c>
    </row>
    <row r="10" spans="1:7" ht="21" customHeight="1" x14ac:dyDescent="0.35">
      <c r="A10" s="65">
        <v>4</v>
      </c>
      <c r="B10" s="66" t="s">
        <v>124</v>
      </c>
      <c r="C10" s="66" t="s">
        <v>15</v>
      </c>
      <c r="D10" s="66">
        <v>1</v>
      </c>
      <c r="E10" s="66">
        <v>210</v>
      </c>
      <c r="F10" s="66">
        <v>224</v>
      </c>
      <c r="G10" s="66">
        <v>434</v>
      </c>
    </row>
    <row r="11" spans="1:7" ht="21" customHeight="1" x14ac:dyDescent="0.35">
      <c r="A11" s="65"/>
      <c r="B11" s="65"/>
      <c r="C11" s="66" t="s">
        <v>16</v>
      </c>
      <c r="D11" s="66">
        <v>1</v>
      </c>
      <c r="E11" s="66">
        <v>218</v>
      </c>
      <c r="F11" s="66">
        <v>213</v>
      </c>
      <c r="G11" s="66">
        <v>431</v>
      </c>
    </row>
    <row r="12" spans="1:7" ht="21" customHeight="1" x14ac:dyDescent="0.35">
      <c r="A12" s="70"/>
      <c r="B12" s="71" t="s">
        <v>158</v>
      </c>
      <c r="C12" s="71"/>
      <c r="D12" s="69">
        <f>SUM(D10:D11)</f>
        <v>2</v>
      </c>
      <c r="E12" s="69">
        <f t="shared" ref="E12:G12" si="5">SUM(E10:E11)</f>
        <v>428</v>
      </c>
      <c r="F12" s="69">
        <f t="shared" si="5"/>
        <v>437</v>
      </c>
      <c r="G12" s="69">
        <f t="shared" si="5"/>
        <v>865</v>
      </c>
    </row>
    <row r="13" spans="1:7" ht="21" customHeight="1" x14ac:dyDescent="0.35">
      <c r="A13" s="65">
        <v>5</v>
      </c>
      <c r="B13" s="66" t="s">
        <v>100</v>
      </c>
      <c r="C13" s="66" t="s">
        <v>15</v>
      </c>
      <c r="D13" s="66">
        <v>1</v>
      </c>
      <c r="E13" s="66">
        <v>114</v>
      </c>
      <c r="F13" s="66">
        <v>111</v>
      </c>
      <c r="G13" s="66">
        <v>225</v>
      </c>
    </row>
    <row r="14" spans="1:7" ht="21" customHeight="1" x14ac:dyDescent="0.35">
      <c r="A14" s="70"/>
      <c r="B14" s="97" t="s">
        <v>158</v>
      </c>
      <c r="C14" s="97"/>
      <c r="D14" s="69">
        <f>SUM(D13)</f>
        <v>1</v>
      </c>
      <c r="E14" s="69">
        <f>SUM(E13)</f>
        <v>114</v>
      </c>
      <c r="F14" s="69">
        <f t="shared" ref="F14" si="6">SUM(F13)</f>
        <v>111</v>
      </c>
      <c r="G14" s="69">
        <f t="shared" ref="G14" si="7">SUM(G13)</f>
        <v>225</v>
      </c>
    </row>
    <row r="15" spans="1:7" ht="21" customHeight="1" x14ac:dyDescent="0.35">
      <c r="A15" s="65">
        <v>6</v>
      </c>
      <c r="B15" s="66" t="s">
        <v>125</v>
      </c>
      <c r="C15" s="66" t="s">
        <v>15</v>
      </c>
      <c r="D15" s="66">
        <v>1</v>
      </c>
      <c r="E15" s="66">
        <v>195</v>
      </c>
      <c r="F15" s="66">
        <v>182</v>
      </c>
      <c r="G15" s="66">
        <v>377</v>
      </c>
    </row>
    <row r="16" spans="1:7" ht="21" customHeight="1" x14ac:dyDescent="0.35">
      <c r="A16" s="70"/>
      <c r="B16" s="97" t="s">
        <v>158</v>
      </c>
      <c r="C16" s="97"/>
      <c r="D16" s="69">
        <f>SUM(D15)</f>
        <v>1</v>
      </c>
      <c r="E16" s="69">
        <f>SUM(E15)</f>
        <v>195</v>
      </c>
      <c r="F16" s="69">
        <f t="shared" ref="F16" si="8">SUM(F15)</f>
        <v>182</v>
      </c>
      <c r="G16" s="69">
        <f t="shared" ref="G16" si="9">SUM(G15)</f>
        <v>377</v>
      </c>
    </row>
    <row r="17" spans="1:7" ht="21" customHeight="1" x14ac:dyDescent="0.35">
      <c r="A17" s="65">
        <v>7</v>
      </c>
      <c r="B17" s="66" t="s">
        <v>126</v>
      </c>
      <c r="C17" s="66" t="s">
        <v>15</v>
      </c>
      <c r="D17" s="66">
        <v>1</v>
      </c>
      <c r="E17" s="66">
        <v>62</v>
      </c>
      <c r="F17" s="66">
        <v>57</v>
      </c>
      <c r="G17" s="66">
        <v>119</v>
      </c>
    </row>
    <row r="18" spans="1:7" ht="21" customHeight="1" x14ac:dyDescent="0.35">
      <c r="A18" s="70"/>
      <c r="B18" s="97" t="s">
        <v>158</v>
      </c>
      <c r="C18" s="97"/>
      <c r="D18" s="69">
        <f>SUM(D17)</f>
        <v>1</v>
      </c>
      <c r="E18" s="69">
        <f>SUM(E17)</f>
        <v>62</v>
      </c>
      <c r="F18" s="69">
        <f t="shared" ref="F18" si="10">SUM(F17)</f>
        <v>57</v>
      </c>
      <c r="G18" s="69">
        <f t="shared" ref="G18" si="11">SUM(G17)</f>
        <v>119</v>
      </c>
    </row>
    <row r="19" spans="1:7" ht="21" customHeight="1" x14ac:dyDescent="0.35">
      <c r="A19" s="65">
        <v>8</v>
      </c>
      <c r="B19" s="66" t="s">
        <v>127</v>
      </c>
      <c r="C19" s="66" t="s">
        <v>15</v>
      </c>
      <c r="D19" s="66">
        <v>1</v>
      </c>
      <c r="E19" s="66">
        <v>108</v>
      </c>
      <c r="F19" s="66">
        <v>124</v>
      </c>
      <c r="G19" s="66">
        <v>232</v>
      </c>
    </row>
    <row r="20" spans="1:7" ht="21" customHeight="1" x14ac:dyDescent="0.35">
      <c r="A20" s="70"/>
      <c r="B20" s="97" t="s">
        <v>158</v>
      </c>
      <c r="C20" s="97"/>
      <c r="D20" s="69">
        <f>SUM(D19)</f>
        <v>1</v>
      </c>
      <c r="E20" s="69">
        <f>SUM(E19)</f>
        <v>108</v>
      </c>
      <c r="F20" s="69">
        <f t="shared" ref="F20" si="12">SUM(F19)</f>
        <v>124</v>
      </c>
      <c r="G20" s="69">
        <f t="shared" ref="G20" si="13">SUM(G19)</f>
        <v>232</v>
      </c>
    </row>
    <row r="21" spans="1:7" ht="21" customHeight="1" x14ac:dyDescent="0.35">
      <c r="A21" s="65">
        <v>9</v>
      </c>
      <c r="B21" s="66" t="s">
        <v>128</v>
      </c>
      <c r="C21" s="66" t="s">
        <v>15</v>
      </c>
      <c r="D21" s="66">
        <v>1</v>
      </c>
      <c r="E21" s="66">
        <v>90</v>
      </c>
      <c r="F21" s="66">
        <v>94</v>
      </c>
      <c r="G21" s="66">
        <v>184</v>
      </c>
    </row>
    <row r="22" spans="1:7" ht="21" customHeight="1" x14ac:dyDescent="0.35">
      <c r="A22" s="70"/>
      <c r="B22" s="97" t="s">
        <v>158</v>
      </c>
      <c r="C22" s="97"/>
      <c r="D22" s="69">
        <f>SUM(D21)</f>
        <v>1</v>
      </c>
      <c r="E22" s="69">
        <f>SUM(E21)</f>
        <v>90</v>
      </c>
      <c r="F22" s="69">
        <f t="shared" ref="F22" si="14">SUM(F21)</f>
        <v>94</v>
      </c>
      <c r="G22" s="69">
        <f t="shared" ref="G22" si="15">SUM(G21)</f>
        <v>184</v>
      </c>
    </row>
    <row r="23" spans="1:7" ht="21" customHeight="1" x14ac:dyDescent="0.35">
      <c r="A23" s="65">
        <v>10</v>
      </c>
      <c r="B23" s="66" t="s">
        <v>129</v>
      </c>
      <c r="C23" s="66" t="s">
        <v>15</v>
      </c>
      <c r="D23" s="66">
        <v>1</v>
      </c>
      <c r="E23" s="66">
        <v>201</v>
      </c>
      <c r="F23" s="66">
        <v>234</v>
      </c>
      <c r="G23" s="66">
        <v>435</v>
      </c>
    </row>
    <row r="24" spans="1:7" ht="21" customHeight="1" x14ac:dyDescent="0.35">
      <c r="A24" s="70"/>
      <c r="B24" s="97" t="s">
        <v>158</v>
      </c>
      <c r="C24" s="97"/>
      <c r="D24" s="69">
        <f>SUM(D23)</f>
        <v>1</v>
      </c>
      <c r="E24" s="69">
        <f>SUM(E23)</f>
        <v>201</v>
      </c>
      <c r="F24" s="69">
        <f t="shared" ref="F24" si="16">SUM(F23)</f>
        <v>234</v>
      </c>
      <c r="G24" s="69">
        <f t="shared" ref="G24" si="17">SUM(G23)</f>
        <v>435</v>
      </c>
    </row>
    <row r="25" spans="1:7" ht="21" customHeight="1" x14ac:dyDescent="0.35">
      <c r="A25" s="65">
        <v>11</v>
      </c>
      <c r="B25" s="66" t="s">
        <v>130</v>
      </c>
      <c r="C25" s="66" t="s">
        <v>15</v>
      </c>
      <c r="D25" s="66">
        <v>1</v>
      </c>
      <c r="E25" s="66">
        <v>133</v>
      </c>
      <c r="F25" s="66">
        <v>136</v>
      </c>
      <c r="G25" s="66">
        <v>269</v>
      </c>
    </row>
    <row r="26" spans="1:7" ht="21" customHeight="1" x14ac:dyDescent="0.35">
      <c r="A26" s="65"/>
      <c r="B26" s="65"/>
      <c r="C26" s="66" t="s">
        <v>16</v>
      </c>
      <c r="D26" s="66">
        <v>1</v>
      </c>
      <c r="E26" s="66">
        <v>137</v>
      </c>
      <c r="F26" s="66">
        <v>129</v>
      </c>
      <c r="G26" s="66">
        <v>266</v>
      </c>
    </row>
    <row r="27" spans="1:7" ht="21" customHeight="1" x14ac:dyDescent="0.35">
      <c r="A27" s="70"/>
      <c r="B27" s="71" t="s">
        <v>158</v>
      </c>
      <c r="C27" s="71"/>
      <c r="D27" s="69">
        <f>SUM(D25:D26)</f>
        <v>2</v>
      </c>
      <c r="E27" s="69">
        <f t="shared" ref="E27" si="18">SUM(E25:E26)</f>
        <v>270</v>
      </c>
      <c r="F27" s="69">
        <f t="shared" ref="F27" si="19">SUM(F25:F26)</f>
        <v>265</v>
      </c>
      <c r="G27" s="69">
        <f t="shared" ref="G27" si="20">SUM(G25:G26)</f>
        <v>535</v>
      </c>
    </row>
    <row r="28" spans="1:7" ht="21" customHeight="1" x14ac:dyDescent="0.35">
      <c r="A28" s="65">
        <v>12</v>
      </c>
      <c r="B28" s="66" t="s">
        <v>131</v>
      </c>
      <c r="C28" s="66" t="s">
        <v>15</v>
      </c>
      <c r="D28" s="66">
        <v>1</v>
      </c>
      <c r="E28" s="66">
        <v>142</v>
      </c>
      <c r="F28" s="66">
        <v>142</v>
      </c>
      <c r="G28" s="66">
        <v>284</v>
      </c>
    </row>
    <row r="29" spans="1:7" ht="21" customHeight="1" x14ac:dyDescent="0.35">
      <c r="A29" s="65"/>
      <c r="B29" s="65"/>
      <c r="C29" s="66" t="s">
        <v>16</v>
      </c>
      <c r="D29" s="66">
        <v>1</v>
      </c>
      <c r="E29" s="66">
        <v>114</v>
      </c>
      <c r="F29" s="66">
        <v>108</v>
      </c>
      <c r="G29" s="66">
        <v>222</v>
      </c>
    </row>
    <row r="30" spans="1:7" ht="21" customHeight="1" x14ac:dyDescent="0.35">
      <c r="A30" s="70"/>
      <c r="B30" s="71" t="s">
        <v>158</v>
      </c>
      <c r="C30" s="71"/>
      <c r="D30" s="69">
        <f>SUM(D28:D29)</f>
        <v>2</v>
      </c>
      <c r="E30" s="69">
        <f t="shared" ref="E30" si="21">SUM(E28:E29)</f>
        <v>256</v>
      </c>
      <c r="F30" s="69">
        <f t="shared" ref="F30" si="22">SUM(F28:F29)</f>
        <v>250</v>
      </c>
      <c r="G30" s="69">
        <f t="shared" ref="G30" si="23">SUM(G28:G29)</f>
        <v>506</v>
      </c>
    </row>
    <row r="31" spans="1:7" ht="21" customHeight="1" x14ac:dyDescent="0.35">
      <c r="A31" s="65">
        <v>13</v>
      </c>
      <c r="B31" s="66" t="s">
        <v>132</v>
      </c>
      <c r="C31" s="66" t="s">
        <v>15</v>
      </c>
      <c r="D31" s="66">
        <v>1</v>
      </c>
      <c r="E31" s="66">
        <v>63</v>
      </c>
      <c r="F31" s="66">
        <v>54</v>
      </c>
      <c r="G31" s="66">
        <v>117</v>
      </c>
    </row>
    <row r="32" spans="1:7" ht="21" customHeight="1" x14ac:dyDescent="0.35">
      <c r="A32" s="70"/>
      <c r="B32" s="72"/>
      <c r="C32" s="72"/>
      <c r="D32" s="69">
        <f>SUM(D31)</f>
        <v>1</v>
      </c>
      <c r="E32" s="69">
        <f t="shared" ref="E32:G32" si="24">SUM(E31)</f>
        <v>63</v>
      </c>
      <c r="F32" s="69">
        <f t="shared" si="24"/>
        <v>54</v>
      </c>
      <c r="G32" s="69">
        <f t="shared" si="24"/>
        <v>117</v>
      </c>
    </row>
    <row r="33" spans="1:7" ht="21" customHeight="1" x14ac:dyDescent="0.35">
      <c r="A33" s="65">
        <v>14</v>
      </c>
      <c r="B33" s="66" t="s">
        <v>133</v>
      </c>
      <c r="C33" s="66" t="s">
        <v>15</v>
      </c>
      <c r="D33" s="66">
        <v>1</v>
      </c>
      <c r="E33" s="66">
        <v>131</v>
      </c>
      <c r="F33" s="66">
        <v>143</v>
      </c>
      <c r="G33" s="66">
        <v>274</v>
      </c>
    </row>
    <row r="34" spans="1:7" ht="21" customHeight="1" x14ac:dyDescent="0.35">
      <c r="A34" s="73"/>
      <c r="B34" s="73"/>
      <c r="C34" s="74" t="s">
        <v>16</v>
      </c>
      <c r="D34" s="74">
        <v>1</v>
      </c>
      <c r="E34" s="74">
        <v>137</v>
      </c>
      <c r="F34" s="74">
        <v>136</v>
      </c>
      <c r="G34" s="74">
        <v>273</v>
      </c>
    </row>
    <row r="35" spans="1:7" ht="21" customHeight="1" x14ac:dyDescent="0.35">
      <c r="A35" s="70"/>
      <c r="B35" s="71" t="s">
        <v>158</v>
      </c>
      <c r="C35" s="71"/>
      <c r="D35" s="69">
        <f>SUM(D33:D34)</f>
        <v>2</v>
      </c>
      <c r="E35" s="69">
        <f t="shared" ref="E35" si="25">SUM(E33:E34)</f>
        <v>268</v>
      </c>
      <c r="F35" s="69">
        <f t="shared" ref="F35" si="26">SUM(F33:F34)</f>
        <v>279</v>
      </c>
      <c r="G35" s="69">
        <f t="shared" ref="G35" si="27">SUM(G33:G34)</f>
        <v>547</v>
      </c>
    </row>
    <row r="36" spans="1:7" ht="21" customHeight="1" x14ac:dyDescent="0.35">
      <c r="A36" s="65">
        <v>15</v>
      </c>
      <c r="B36" s="66" t="s">
        <v>134</v>
      </c>
      <c r="C36" s="66" t="s">
        <v>15</v>
      </c>
      <c r="D36" s="66">
        <v>1</v>
      </c>
      <c r="E36" s="66">
        <v>238</v>
      </c>
      <c r="F36" s="66">
        <v>239</v>
      </c>
      <c r="G36" s="66">
        <v>477</v>
      </c>
    </row>
    <row r="37" spans="1:7" ht="21" customHeight="1" x14ac:dyDescent="0.35">
      <c r="A37" s="70"/>
      <c r="B37" s="97" t="s">
        <v>158</v>
      </c>
      <c r="C37" s="97"/>
      <c r="D37" s="69">
        <f>SUM(D36)</f>
        <v>1</v>
      </c>
      <c r="E37" s="69">
        <f>SUM(E36)</f>
        <v>238</v>
      </c>
      <c r="F37" s="69">
        <f t="shared" ref="F37" si="28">SUM(F36)</f>
        <v>239</v>
      </c>
      <c r="G37" s="69">
        <f t="shared" ref="G37" si="29">SUM(G36)</f>
        <v>477</v>
      </c>
    </row>
    <row r="38" spans="1:7" ht="21" customHeight="1" x14ac:dyDescent="0.35">
      <c r="A38" s="65">
        <v>16</v>
      </c>
      <c r="B38" s="66" t="s">
        <v>135</v>
      </c>
      <c r="C38" s="66" t="s">
        <v>15</v>
      </c>
      <c r="D38" s="66">
        <v>1</v>
      </c>
      <c r="E38" s="66">
        <v>76</v>
      </c>
      <c r="F38" s="66">
        <v>90</v>
      </c>
      <c r="G38" s="66">
        <v>166</v>
      </c>
    </row>
    <row r="39" spans="1:7" ht="21" customHeight="1" x14ac:dyDescent="0.35">
      <c r="A39" s="70"/>
      <c r="B39" s="97" t="s">
        <v>158</v>
      </c>
      <c r="C39" s="97"/>
      <c r="D39" s="69">
        <f>SUM(D38)</f>
        <v>1</v>
      </c>
      <c r="E39" s="69">
        <f>SUM(E38)</f>
        <v>76</v>
      </c>
      <c r="F39" s="69">
        <f t="shared" ref="F39" si="30">SUM(F38)</f>
        <v>90</v>
      </c>
      <c r="G39" s="69">
        <f t="shared" ref="G39" si="31">SUM(G38)</f>
        <v>166</v>
      </c>
    </row>
    <row r="40" spans="1:7" ht="21" customHeight="1" x14ac:dyDescent="0.35">
      <c r="A40" s="65">
        <v>17</v>
      </c>
      <c r="B40" s="66" t="s">
        <v>136</v>
      </c>
      <c r="C40" s="66" t="s">
        <v>15</v>
      </c>
      <c r="D40" s="66">
        <v>1</v>
      </c>
      <c r="E40" s="66">
        <v>86</v>
      </c>
      <c r="F40" s="66">
        <v>93</v>
      </c>
      <c r="G40" s="66">
        <v>179</v>
      </c>
    </row>
    <row r="41" spans="1:7" ht="21" customHeight="1" x14ac:dyDescent="0.35">
      <c r="A41" s="70"/>
      <c r="B41" s="97" t="s">
        <v>158</v>
      </c>
      <c r="C41" s="97"/>
      <c r="D41" s="69">
        <f>SUM(D40)</f>
        <v>1</v>
      </c>
      <c r="E41" s="69">
        <f>SUM(E40)</f>
        <v>86</v>
      </c>
      <c r="F41" s="69">
        <f t="shared" ref="F41" si="32">SUM(F40)</f>
        <v>93</v>
      </c>
      <c r="G41" s="69">
        <f t="shared" ref="G41" si="33">SUM(G40)</f>
        <v>179</v>
      </c>
    </row>
    <row r="42" spans="1:7" ht="21" customHeight="1" x14ac:dyDescent="0.35">
      <c r="A42" s="76"/>
      <c r="B42" s="77"/>
      <c r="C42" s="77"/>
      <c r="D42" s="78"/>
      <c r="E42" s="78"/>
      <c r="F42" s="78"/>
      <c r="G42" s="78"/>
    </row>
    <row r="43" spans="1:7" ht="21" customHeight="1" x14ac:dyDescent="0.35">
      <c r="A43" s="76"/>
      <c r="B43" s="77"/>
      <c r="C43" s="77"/>
      <c r="D43" s="78"/>
      <c r="E43" s="78"/>
      <c r="F43" s="78"/>
      <c r="G43" s="78"/>
    </row>
    <row r="44" spans="1:7" ht="21" customHeight="1" x14ac:dyDescent="0.35">
      <c r="A44" s="65">
        <v>18</v>
      </c>
      <c r="B44" s="66" t="s">
        <v>137</v>
      </c>
      <c r="C44" s="66" t="s">
        <v>15</v>
      </c>
      <c r="D44" s="66">
        <v>1</v>
      </c>
      <c r="E44" s="66">
        <v>60</v>
      </c>
      <c r="F44" s="66">
        <v>52</v>
      </c>
      <c r="G44" s="66">
        <v>112</v>
      </c>
    </row>
    <row r="45" spans="1:7" ht="21" customHeight="1" x14ac:dyDescent="0.35">
      <c r="A45" s="70"/>
      <c r="B45" s="97" t="s">
        <v>158</v>
      </c>
      <c r="C45" s="97"/>
      <c r="D45" s="69">
        <f>SUM(D44)</f>
        <v>1</v>
      </c>
      <c r="E45" s="69">
        <f>SUM(E44)</f>
        <v>60</v>
      </c>
      <c r="F45" s="69">
        <f t="shared" ref="F45" si="34">SUM(F44)</f>
        <v>52</v>
      </c>
      <c r="G45" s="69">
        <f t="shared" ref="G45" si="35">SUM(G44)</f>
        <v>112</v>
      </c>
    </row>
    <row r="46" spans="1:7" ht="21" customHeight="1" x14ac:dyDescent="0.35">
      <c r="A46" s="65">
        <v>19</v>
      </c>
      <c r="B46" s="66" t="s">
        <v>138</v>
      </c>
      <c r="C46" s="66" t="s">
        <v>15</v>
      </c>
      <c r="D46" s="66">
        <v>1</v>
      </c>
      <c r="E46" s="66">
        <v>106</v>
      </c>
      <c r="F46" s="66">
        <v>108</v>
      </c>
      <c r="G46" s="66">
        <v>214</v>
      </c>
    </row>
    <row r="47" spans="1:7" ht="21" customHeight="1" x14ac:dyDescent="0.35">
      <c r="A47" s="65"/>
      <c r="B47" s="99" t="s">
        <v>158</v>
      </c>
      <c r="C47" s="99"/>
      <c r="D47" s="67">
        <f>SUM(D46)</f>
        <v>1</v>
      </c>
      <c r="E47" s="67">
        <f>SUM(E46)</f>
        <v>106</v>
      </c>
      <c r="F47" s="67">
        <f t="shared" ref="F47" si="36">SUM(F46)</f>
        <v>108</v>
      </c>
      <c r="G47" s="67">
        <f t="shared" ref="G47" si="37">SUM(G46)</f>
        <v>214</v>
      </c>
    </row>
    <row r="48" spans="1:7" ht="21" customHeight="1" x14ac:dyDescent="0.35">
      <c r="A48" s="65">
        <v>20</v>
      </c>
      <c r="B48" s="66" t="s">
        <v>139</v>
      </c>
      <c r="C48" s="66" t="s">
        <v>15</v>
      </c>
      <c r="D48" s="66">
        <v>1</v>
      </c>
      <c r="E48" s="66">
        <v>169</v>
      </c>
      <c r="F48" s="66">
        <v>158</v>
      </c>
      <c r="G48" s="66">
        <v>327</v>
      </c>
    </row>
    <row r="49" spans="1:8" ht="21" customHeight="1" x14ac:dyDescent="0.35">
      <c r="A49" s="65"/>
      <c r="B49" s="65"/>
      <c r="C49" s="66" t="s">
        <v>16</v>
      </c>
      <c r="D49" s="66">
        <v>1</v>
      </c>
      <c r="E49" s="66">
        <v>162</v>
      </c>
      <c r="F49" s="66">
        <v>159</v>
      </c>
      <c r="G49" s="66">
        <v>321</v>
      </c>
    </row>
    <row r="50" spans="1:8" ht="21" customHeight="1" x14ac:dyDescent="0.35">
      <c r="A50" s="70"/>
      <c r="B50" s="71" t="s">
        <v>158</v>
      </c>
      <c r="C50" s="71"/>
      <c r="D50" s="69">
        <f>SUM(D48:D49)</f>
        <v>2</v>
      </c>
      <c r="E50" s="69">
        <f t="shared" ref="E50" si="38">SUM(E48:E49)</f>
        <v>331</v>
      </c>
      <c r="F50" s="69">
        <f t="shared" ref="F50" si="39">SUM(F48:F49)</f>
        <v>317</v>
      </c>
      <c r="G50" s="69">
        <f t="shared" ref="G50" si="40">SUM(G48:G49)</f>
        <v>648</v>
      </c>
    </row>
    <row r="51" spans="1:8" ht="21" customHeight="1" x14ac:dyDescent="0.35">
      <c r="A51" s="65">
        <v>21</v>
      </c>
      <c r="B51" s="66" t="s">
        <v>140</v>
      </c>
      <c r="C51" s="66" t="s">
        <v>15</v>
      </c>
      <c r="D51" s="66">
        <v>1</v>
      </c>
      <c r="E51" s="66">
        <v>128</v>
      </c>
      <c r="F51" s="66">
        <v>138</v>
      </c>
      <c r="G51" s="66">
        <v>266</v>
      </c>
    </row>
    <row r="52" spans="1:8" ht="21" customHeight="1" x14ac:dyDescent="0.35">
      <c r="A52" s="70"/>
      <c r="B52" s="97" t="s">
        <v>158</v>
      </c>
      <c r="C52" s="97"/>
      <c r="D52" s="69">
        <f>SUM(D51)</f>
        <v>1</v>
      </c>
      <c r="E52" s="69">
        <f>SUM(E51)</f>
        <v>128</v>
      </c>
      <c r="F52" s="69">
        <f t="shared" ref="F52" si="41">SUM(F51)</f>
        <v>138</v>
      </c>
      <c r="G52" s="69">
        <f t="shared" ref="G52" si="42">SUM(G51)</f>
        <v>266</v>
      </c>
    </row>
    <row r="53" spans="1:8" ht="21" customHeight="1" x14ac:dyDescent="0.35">
      <c r="A53" s="65">
        <v>22</v>
      </c>
      <c r="B53" s="66" t="s">
        <v>141</v>
      </c>
      <c r="C53" s="66" t="s">
        <v>15</v>
      </c>
      <c r="D53" s="66">
        <v>1</v>
      </c>
      <c r="E53" s="66">
        <v>214</v>
      </c>
      <c r="F53" s="66">
        <v>238</v>
      </c>
      <c r="G53" s="66">
        <v>452</v>
      </c>
    </row>
    <row r="54" spans="1:8" ht="21" customHeight="1" x14ac:dyDescent="0.35">
      <c r="A54" s="65"/>
      <c r="B54" s="65"/>
      <c r="C54" s="66" t="s">
        <v>16</v>
      </c>
      <c r="D54" s="66">
        <v>1</v>
      </c>
      <c r="E54" s="66">
        <v>217</v>
      </c>
      <c r="F54" s="66">
        <v>236</v>
      </c>
      <c r="G54" s="66">
        <v>453</v>
      </c>
    </row>
    <row r="55" spans="1:8" ht="21" customHeight="1" x14ac:dyDescent="0.35">
      <c r="A55" s="65"/>
      <c r="B55" s="65"/>
      <c r="C55" s="66" t="s">
        <v>17</v>
      </c>
      <c r="D55" s="66">
        <v>1</v>
      </c>
      <c r="E55" s="66">
        <v>221</v>
      </c>
      <c r="F55" s="66">
        <v>241</v>
      </c>
      <c r="G55" s="66">
        <v>462</v>
      </c>
    </row>
    <row r="56" spans="1:8" ht="21" customHeight="1" x14ac:dyDescent="0.35">
      <c r="A56" s="65"/>
      <c r="B56" s="65"/>
      <c r="C56" s="66" t="s">
        <v>18</v>
      </c>
      <c r="D56" s="66">
        <v>1</v>
      </c>
      <c r="E56" s="66">
        <v>200</v>
      </c>
      <c r="F56" s="66">
        <v>222</v>
      </c>
      <c r="G56" s="66">
        <v>422</v>
      </c>
    </row>
    <row r="57" spans="1:8" ht="21" customHeight="1" x14ac:dyDescent="0.35">
      <c r="A57" s="70"/>
      <c r="B57" s="71" t="s">
        <v>158</v>
      </c>
      <c r="C57" s="71"/>
      <c r="D57" s="69">
        <f>SUM(D53:D56)</f>
        <v>4</v>
      </c>
      <c r="E57" s="69">
        <f t="shared" ref="E57:G57" si="43">SUM(E53:E56)</f>
        <v>852</v>
      </c>
      <c r="F57" s="69">
        <f t="shared" si="43"/>
        <v>937</v>
      </c>
      <c r="G57" s="69">
        <f t="shared" si="43"/>
        <v>1789</v>
      </c>
    </row>
    <row r="58" spans="1:8" ht="21" customHeight="1" x14ac:dyDescent="0.35">
      <c r="A58" s="65">
        <v>23</v>
      </c>
      <c r="B58" s="66" t="s">
        <v>142</v>
      </c>
      <c r="C58" s="66" t="s">
        <v>15</v>
      </c>
      <c r="D58" s="66">
        <v>1</v>
      </c>
      <c r="E58" s="66">
        <v>220</v>
      </c>
      <c r="F58" s="66">
        <v>202</v>
      </c>
      <c r="G58" s="66">
        <v>422</v>
      </c>
    </row>
    <row r="59" spans="1:8" ht="21" customHeight="1" x14ac:dyDescent="0.35">
      <c r="A59" s="70"/>
      <c r="B59" s="97" t="s">
        <v>158</v>
      </c>
      <c r="C59" s="97"/>
      <c r="D59" s="69">
        <f>SUM(D58)</f>
        <v>1</v>
      </c>
      <c r="E59" s="69">
        <f>SUM(E58)</f>
        <v>220</v>
      </c>
      <c r="F59" s="69">
        <f t="shared" ref="F59" si="44">SUM(F58)</f>
        <v>202</v>
      </c>
      <c r="G59" s="69">
        <f t="shared" ref="G59" si="45">SUM(G58)</f>
        <v>422</v>
      </c>
      <c r="H59" s="75"/>
    </row>
    <row r="60" spans="1:8" ht="21" customHeight="1" x14ac:dyDescent="0.35">
      <c r="A60" s="65">
        <v>24</v>
      </c>
      <c r="B60" s="66" t="s">
        <v>143</v>
      </c>
      <c r="C60" s="66" t="s">
        <v>15</v>
      </c>
      <c r="D60" s="66">
        <v>1</v>
      </c>
      <c r="E60" s="66">
        <v>139</v>
      </c>
      <c r="F60" s="66">
        <v>133</v>
      </c>
      <c r="G60" s="66">
        <v>272</v>
      </c>
    </row>
    <row r="61" spans="1:8" ht="21" customHeight="1" x14ac:dyDescent="0.35">
      <c r="A61" s="70"/>
      <c r="B61" s="97" t="s">
        <v>158</v>
      </c>
      <c r="C61" s="97"/>
      <c r="D61" s="69">
        <f>SUM(D60)</f>
        <v>1</v>
      </c>
      <c r="E61" s="69">
        <f>SUM(E60)</f>
        <v>139</v>
      </c>
      <c r="F61" s="69">
        <f t="shared" ref="F61" si="46">SUM(F60)</f>
        <v>133</v>
      </c>
      <c r="G61" s="69">
        <f t="shared" ref="G61" si="47">SUM(G60)</f>
        <v>272</v>
      </c>
    </row>
    <row r="62" spans="1:8" ht="21" customHeight="1" x14ac:dyDescent="0.35">
      <c r="A62" s="70"/>
      <c r="B62" s="97" t="s">
        <v>156</v>
      </c>
      <c r="C62" s="97"/>
      <c r="D62" s="18">
        <f>SUM(D61,D59,D57,D52,D50,D47,D45,D41,D39,D37,D35,D30,D32,D27,D24,D22,D20,D18,D16,D14,D12,D9,D7,D5)</f>
        <v>32</v>
      </c>
      <c r="E62" s="18">
        <f t="shared" ref="E62:G62" si="48">SUM(E61,E59,E57,E52,E50,E47,E45,E41,E39,E37,E35,E30,E32,E27,E24,E22,E20,E18,E16,E14,E12,E9,E7,E5)</f>
        <v>4730</v>
      </c>
      <c r="F62" s="18">
        <f t="shared" si="48"/>
        <v>4855</v>
      </c>
      <c r="G62" s="18">
        <f t="shared" si="48"/>
        <v>9585</v>
      </c>
    </row>
  </sheetData>
  <mergeCells count="19">
    <mergeCell ref="B9:C9"/>
    <mergeCell ref="B14:C14"/>
    <mergeCell ref="B16:C16"/>
    <mergeCell ref="B18:C18"/>
    <mergeCell ref="B62:C62"/>
    <mergeCell ref="A1:G1"/>
    <mergeCell ref="B45:C45"/>
    <mergeCell ref="B47:C47"/>
    <mergeCell ref="B52:C52"/>
    <mergeCell ref="B59:C59"/>
    <mergeCell ref="B61:C61"/>
    <mergeCell ref="B20:C20"/>
    <mergeCell ref="B22:C22"/>
    <mergeCell ref="B24:C24"/>
    <mergeCell ref="B37:C37"/>
    <mergeCell ref="B39:C39"/>
    <mergeCell ref="B41:C41"/>
    <mergeCell ref="B5:C5"/>
    <mergeCell ref="B7:C7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4" workbookViewId="0">
      <selection activeCell="E7" sqref="E7"/>
    </sheetView>
  </sheetViews>
  <sheetFormatPr defaultRowHeight="21" customHeight="1" x14ac:dyDescent="0.35"/>
  <cols>
    <col min="1" max="1" width="9" style="1" customWidth="1"/>
    <col min="2" max="2" width="22.54296875" style="1" customWidth="1"/>
    <col min="3" max="3" width="19.26953125" style="1" customWidth="1"/>
    <col min="4" max="16384" width="8.7265625" style="1"/>
  </cols>
  <sheetData>
    <row r="1" spans="1:7" ht="38.5" customHeight="1" x14ac:dyDescent="0.35">
      <c r="A1" s="100" t="s">
        <v>144</v>
      </c>
      <c r="B1" s="100"/>
      <c r="C1" s="100"/>
      <c r="D1" s="100"/>
      <c r="E1" s="100"/>
      <c r="F1" s="100"/>
      <c r="G1" s="100"/>
    </row>
    <row r="2" spans="1:7" ht="30.5" customHeight="1" x14ac:dyDescent="0.35">
      <c r="A2" s="11" t="s">
        <v>157</v>
      </c>
      <c r="B2" s="11" t="s">
        <v>154</v>
      </c>
      <c r="C2" s="23" t="s">
        <v>155</v>
      </c>
      <c r="D2" s="23"/>
      <c r="E2" s="23" t="s">
        <v>0</v>
      </c>
      <c r="F2" s="23" t="s">
        <v>1</v>
      </c>
      <c r="G2" s="23" t="s">
        <v>156</v>
      </c>
    </row>
    <row r="3" spans="1:7" ht="21" customHeight="1" x14ac:dyDescent="0.35">
      <c r="A3" s="3">
        <v>1</v>
      </c>
      <c r="B3" s="2" t="s">
        <v>145</v>
      </c>
      <c r="C3" s="2" t="s">
        <v>15</v>
      </c>
      <c r="D3" s="2">
        <v>1</v>
      </c>
      <c r="E3" s="2">
        <v>241</v>
      </c>
      <c r="F3" s="2">
        <v>238</v>
      </c>
      <c r="G3" s="2">
        <v>479</v>
      </c>
    </row>
    <row r="4" spans="1:7" ht="21" customHeight="1" x14ac:dyDescent="0.35">
      <c r="A4" s="3"/>
      <c r="B4" s="3"/>
      <c r="C4" s="2" t="s">
        <v>16</v>
      </c>
      <c r="D4" s="2">
        <v>1</v>
      </c>
      <c r="E4" s="2">
        <v>235</v>
      </c>
      <c r="F4" s="2">
        <v>192</v>
      </c>
      <c r="G4" s="2">
        <v>427</v>
      </c>
    </row>
    <row r="5" spans="1:7" ht="21" customHeight="1" x14ac:dyDescent="0.35">
      <c r="A5" s="3"/>
      <c r="B5" s="3"/>
      <c r="C5" s="2" t="s">
        <v>17</v>
      </c>
      <c r="D5" s="2">
        <v>1</v>
      </c>
      <c r="E5" s="2">
        <v>240</v>
      </c>
      <c r="F5" s="2">
        <v>228</v>
      </c>
      <c r="G5" s="2">
        <v>468</v>
      </c>
    </row>
    <row r="6" spans="1:7" ht="21" customHeight="1" x14ac:dyDescent="0.35">
      <c r="A6" s="93" t="s">
        <v>158</v>
      </c>
      <c r="B6" s="94"/>
      <c r="C6" s="95"/>
      <c r="D6" s="12">
        <f>SUM(D3:D5)</f>
        <v>3</v>
      </c>
      <c r="E6" s="12">
        <f t="shared" ref="E6:F6" si="0">SUM(E3:E5)</f>
        <v>716</v>
      </c>
      <c r="F6" s="12">
        <f t="shared" si="0"/>
        <v>658</v>
      </c>
      <c r="G6" s="12">
        <f>SUM(G3:G5)</f>
        <v>1374</v>
      </c>
    </row>
    <row r="7" spans="1:7" ht="21" customHeight="1" x14ac:dyDescent="0.35">
      <c r="A7" s="3">
        <v>2</v>
      </c>
      <c r="B7" s="2" t="s">
        <v>146</v>
      </c>
      <c r="C7" s="2" t="s">
        <v>15</v>
      </c>
      <c r="D7" s="2">
        <v>1</v>
      </c>
      <c r="E7" s="2">
        <v>207</v>
      </c>
      <c r="F7" s="2">
        <v>231</v>
      </c>
      <c r="G7" s="2">
        <v>438</v>
      </c>
    </row>
    <row r="8" spans="1:7" ht="21" customHeight="1" x14ac:dyDescent="0.35">
      <c r="A8" s="3"/>
      <c r="B8" s="3"/>
      <c r="C8" s="2" t="s">
        <v>16</v>
      </c>
      <c r="D8" s="2">
        <v>1</v>
      </c>
      <c r="E8" s="2">
        <v>195</v>
      </c>
      <c r="F8" s="2">
        <v>181</v>
      </c>
      <c r="G8" s="2">
        <v>376</v>
      </c>
    </row>
    <row r="9" spans="1:7" ht="21" customHeight="1" x14ac:dyDescent="0.35">
      <c r="A9" s="3"/>
      <c r="B9" s="3"/>
      <c r="C9" s="2" t="s">
        <v>17</v>
      </c>
      <c r="D9" s="2">
        <v>1</v>
      </c>
      <c r="E9" s="2">
        <v>173</v>
      </c>
      <c r="F9" s="2">
        <v>169</v>
      </c>
      <c r="G9" s="2">
        <v>342</v>
      </c>
    </row>
    <row r="10" spans="1:7" ht="21" customHeight="1" x14ac:dyDescent="0.35">
      <c r="A10" s="3"/>
      <c r="B10" s="3"/>
      <c r="C10" s="2" t="s">
        <v>18</v>
      </c>
      <c r="D10" s="2">
        <v>1</v>
      </c>
      <c r="E10" s="2">
        <v>167</v>
      </c>
      <c r="F10" s="2">
        <v>150</v>
      </c>
      <c r="G10" s="2">
        <v>317</v>
      </c>
    </row>
    <row r="11" spans="1:7" ht="21" customHeight="1" x14ac:dyDescent="0.35">
      <c r="A11" s="93" t="s">
        <v>158</v>
      </c>
      <c r="B11" s="94"/>
      <c r="C11" s="95"/>
      <c r="D11" s="12">
        <f>SUM(D7:D10)</f>
        <v>4</v>
      </c>
      <c r="E11" s="12">
        <f t="shared" ref="E11:G11" si="1">SUM(E7:E10)</f>
        <v>742</v>
      </c>
      <c r="F11" s="12">
        <f t="shared" si="1"/>
        <v>731</v>
      </c>
      <c r="G11" s="12">
        <f t="shared" si="1"/>
        <v>1473</v>
      </c>
    </row>
    <row r="12" spans="1:7" ht="21" customHeight="1" x14ac:dyDescent="0.35">
      <c r="A12" s="3">
        <v>3</v>
      </c>
      <c r="B12" s="2" t="s">
        <v>147</v>
      </c>
      <c r="C12" s="2" t="s">
        <v>15</v>
      </c>
      <c r="D12" s="2">
        <v>1</v>
      </c>
      <c r="E12" s="2">
        <v>187</v>
      </c>
      <c r="F12" s="2">
        <v>188</v>
      </c>
      <c r="G12" s="2">
        <v>375</v>
      </c>
    </row>
    <row r="13" spans="1:7" ht="21" customHeight="1" x14ac:dyDescent="0.35">
      <c r="A13" s="3"/>
      <c r="B13" s="3"/>
      <c r="C13" s="2" t="s">
        <v>16</v>
      </c>
      <c r="D13" s="2">
        <v>1</v>
      </c>
      <c r="E13" s="2">
        <v>150</v>
      </c>
      <c r="F13" s="2">
        <v>136</v>
      </c>
      <c r="G13" s="2">
        <v>286</v>
      </c>
    </row>
    <row r="14" spans="1:7" ht="21" customHeight="1" x14ac:dyDescent="0.35">
      <c r="A14" s="3"/>
      <c r="B14" s="3"/>
      <c r="C14" s="2" t="s">
        <v>17</v>
      </c>
      <c r="D14" s="2">
        <v>1</v>
      </c>
      <c r="E14" s="2">
        <v>182</v>
      </c>
      <c r="F14" s="2">
        <v>182</v>
      </c>
      <c r="G14" s="2">
        <v>364</v>
      </c>
    </row>
    <row r="15" spans="1:7" ht="21" customHeight="1" x14ac:dyDescent="0.35">
      <c r="A15" s="3"/>
      <c r="B15" s="3"/>
      <c r="C15" s="2" t="s">
        <v>18</v>
      </c>
      <c r="D15" s="2">
        <v>1</v>
      </c>
      <c r="E15" s="2">
        <v>244</v>
      </c>
      <c r="F15" s="2">
        <v>238</v>
      </c>
      <c r="G15" s="2">
        <v>482</v>
      </c>
    </row>
    <row r="16" spans="1:7" ht="21" customHeight="1" x14ac:dyDescent="0.35">
      <c r="A16" s="3"/>
      <c r="B16" s="3"/>
      <c r="C16" s="2" t="s">
        <v>19</v>
      </c>
      <c r="D16" s="2">
        <v>1</v>
      </c>
      <c r="E16" s="2">
        <v>224</v>
      </c>
      <c r="F16" s="2">
        <v>218</v>
      </c>
      <c r="G16" s="2">
        <v>442</v>
      </c>
    </row>
    <row r="17" spans="1:7" ht="21" customHeight="1" x14ac:dyDescent="0.35">
      <c r="A17" s="3"/>
      <c r="B17" s="3"/>
      <c r="C17" s="2" t="s">
        <v>20</v>
      </c>
      <c r="D17" s="2">
        <v>1</v>
      </c>
      <c r="E17" s="2">
        <v>236</v>
      </c>
      <c r="F17" s="2">
        <v>226</v>
      </c>
      <c r="G17" s="2">
        <v>462</v>
      </c>
    </row>
    <row r="18" spans="1:7" ht="21" customHeight="1" x14ac:dyDescent="0.35">
      <c r="A18" s="93" t="s">
        <v>158</v>
      </c>
      <c r="B18" s="94"/>
      <c r="C18" s="95"/>
      <c r="D18" s="12">
        <f>SUM(D12:D17)</f>
        <v>6</v>
      </c>
      <c r="E18" s="12">
        <f t="shared" ref="E18:G18" si="2">SUM(E12:E17)</f>
        <v>1223</v>
      </c>
      <c r="F18" s="12">
        <f t="shared" si="2"/>
        <v>1188</v>
      </c>
      <c r="G18" s="12">
        <f t="shared" si="2"/>
        <v>2411</v>
      </c>
    </row>
    <row r="19" spans="1:7" ht="21" customHeight="1" x14ac:dyDescent="0.35">
      <c r="A19" s="3">
        <v>4</v>
      </c>
      <c r="B19" s="2" t="s">
        <v>148</v>
      </c>
      <c r="C19" s="2" t="s">
        <v>15</v>
      </c>
      <c r="D19" s="2">
        <v>1</v>
      </c>
      <c r="E19" s="2">
        <v>257</v>
      </c>
      <c r="F19" s="2">
        <v>231</v>
      </c>
      <c r="G19" s="2">
        <v>488</v>
      </c>
    </row>
    <row r="20" spans="1:7" ht="21" customHeight="1" x14ac:dyDescent="0.35">
      <c r="A20" s="3"/>
      <c r="B20" s="3"/>
      <c r="C20" s="2" t="s">
        <v>16</v>
      </c>
      <c r="D20" s="2">
        <v>1</v>
      </c>
      <c r="E20" s="2">
        <v>250</v>
      </c>
      <c r="F20" s="2">
        <v>244</v>
      </c>
      <c r="G20" s="2">
        <v>494</v>
      </c>
    </row>
    <row r="21" spans="1:7" ht="21" customHeight="1" x14ac:dyDescent="0.35">
      <c r="A21" s="3"/>
      <c r="B21" s="3"/>
      <c r="C21" s="2" t="s">
        <v>17</v>
      </c>
      <c r="D21" s="2">
        <v>1</v>
      </c>
      <c r="E21" s="2">
        <v>249</v>
      </c>
      <c r="F21" s="2">
        <v>229</v>
      </c>
      <c r="G21" s="2">
        <v>478</v>
      </c>
    </row>
    <row r="22" spans="1:7" ht="21" customHeight="1" x14ac:dyDescent="0.35">
      <c r="A22" s="93" t="s">
        <v>158</v>
      </c>
      <c r="B22" s="94"/>
      <c r="C22" s="95"/>
      <c r="D22" s="12">
        <f>SUM(D19:D21)</f>
        <v>3</v>
      </c>
      <c r="E22" s="12">
        <f t="shared" ref="E22:G22" si="3">SUM(E19:E21)</f>
        <v>756</v>
      </c>
      <c r="F22" s="12">
        <f t="shared" si="3"/>
        <v>704</v>
      </c>
      <c r="G22" s="12">
        <f t="shared" si="3"/>
        <v>1460</v>
      </c>
    </row>
    <row r="23" spans="1:7" ht="21" customHeight="1" x14ac:dyDescent="0.35">
      <c r="A23" s="3">
        <v>5</v>
      </c>
      <c r="B23" s="2" t="s">
        <v>149</v>
      </c>
      <c r="C23" s="2" t="s">
        <v>15</v>
      </c>
      <c r="D23" s="2">
        <v>1</v>
      </c>
      <c r="E23" s="2">
        <v>250</v>
      </c>
      <c r="F23" s="2">
        <v>209</v>
      </c>
      <c r="G23" s="2">
        <v>459</v>
      </c>
    </row>
    <row r="24" spans="1:7" ht="21" customHeight="1" x14ac:dyDescent="0.35">
      <c r="A24" s="3"/>
      <c r="B24" s="3"/>
      <c r="C24" s="2" t="s">
        <v>16</v>
      </c>
      <c r="D24" s="2">
        <v>1</v>
      </c>
      <c r="E24" s="2">
        <v>240</v>
      </c>
      <c r="F24" s="2">
        <v>218</v>
      </c>
      <c r="G24" s="2">
        <v>458</v>
      </c>
    </row>
    <row r="25" spans="1:7" ht="21" customHeight="1" x14ac:dyDescent="0.35">
      <c r="A25" s="3"/>
      <c r="B25" s="3"/>
      <c r="C25" s="2" t="s">
        <v>17</v>
      </c>
      <c r="D25" s="2">
        <v>1</v>
      </c>
      <c r="E25" s="2">
        <v>189</v>
      </c>
      <c r="F25" s="2">
        <v>179</v>
      </c>
      <c r="G25" s="2">
        <v>368</v>
      </c>
    </row>
    <row r="26" spans="1:7" ht="21" customHeight="1" x14ac:dyDescent="0.35">
      <c r="A26" s="3"/>
      <c r="B26" s="3"/>
      <c r="C26" s="2" t="s">
        <v>18</v>
      </c>
      <c r="D26" s="2">
        <v>1</v>
      </c>
      <c r="E26" s="2">
        <v>222</v>
      </c>
      <c r="F26" s="2">
        <v>194</v>
      </c>
      <c r="G26" s="2">
        <v>416</v>
      </c>
    </row>
    <row r="27" spans="1:7" ht="21" customHeight="1" x14ac:dyDescent="0.35">
      <c r="A27" s="93" t="s">
        <v>158</v>
      </c>
      <c r="B27" s="94"/>
      <c r="C27" s="95"/>
      <c r="D27" s="12">
        <f>SUM(D23:D26)</f>
        <v>4</v>
      </c>
      <c r="E27" s="12">
        <f t="shared" ref="E27:G27" si="4">SUM(E23:E26)</f>
        <v>901</v>
      </c>
      <c r="F27" s="12">
        <f t="shared" si="4"/>
        <v>800</v>
      </c>
      <c r="G27" s="12">
        <f t="shared" si="4"/>
        <v>1701</v>
      </c>
    </row>
    <row r="28" spans="1:7" ht="21" customHeight="1" x14ac:dyDescent="0.35">
      <c r="A28" s="3">
        <v>6</v>
      </c>
      <c r="B28" s="2" t="s">
        <v>150</v>
      </c>
      <c r="C28" s="2" t="s">
        <v>15</v>
      </c>
      <c r="D28" s="2">
        <v>1</v>
      </c>
      <c r="E28" s="2">
        <v>210</v>
      </c>
      <c r="F28" s="2">
        <v>149</v>
      </c>
      <c r="G28" s="2">
        <v>359</v>
      </c>
    </row>
    <row r="29" spans="1:7" ht="21" customHeight="1" x14ac:dyDescent="0.35">
      <c r="A29" s="3"/>
      <c r="B29" s="3"/>
      <c r="C29" s="2" t="s">
        <v>16</v>
      </c>
      <c r="D29" s="2">
        <v>1</v>
      </c>
      <c r="E29" s="2">
        <v>203</v>
      </c>
      <c r="F29" s="2">
        <v>177</v>
      </c>
      <c r="G29" s="2">
        <v>380</v>
      </c>
    </row>
    <row r="30" spans="1:7" ht="21" customHeight="1" x14ac:dyDescent="0.35">
      <c r="A30" s="3"/>
      <c r="B30" s="3"/>
      <c r="C30" s="2" t="s">
        <v>17</v>
      </c>
      <c r="D30" s="2">
        <v>1</v>
      </c>
      <c r="E30" s="2">
        <v>210</v>
      </c>
      <c r="F30" s="2">
        <v>189</v>
      </c>
      <c r="G30" s="2">
        <v>399</v>
      </c>
    </row>
    <row r="31" spans="1:7" ht="21" customHeight="1" x14ac:dyDescent="0.35">
      <c r="A31" s="93" t="s">
        <v>158</v>
      </c>
      <c r="B31" s="94"/>
      <c r="C31" s="95"/>
      <c r="D31" s="12">
        <f>SUM(D28:D30)</f>
        <v>3</v>
      </c>
      <c r="E31" s="12">
        <f t="shared" ref="E31:G31" si="5">SUM(E28:E30)</f>
        <v>623</v>
      </c>
      <c r="F31" s="12">
        <f t="shared" si="5"/>
        <v>515</v>
      </c>
      <c r="G31" s="12">
        <f t="shared" si="5"/>
        <v>1138</v>
      </c>
    </row>
    <row r="32" spans="1:7" ht="21" customHeight="1" x14ac:dyDescent="0.35">
      <c r="A32" s="3">
        <v>7</v>
      </c>
      <c r="B32" s="2" t="s">
        <v>151</v>
      </c>
      <c r="C32" s="2" t="s">
        <v>15</v>
      </c>
      <c r="D32" s="2">
        <v>1</v>
      </c>
      <c r="E32" s="2">
        <v>246</v>
      </c>
      <c r="F32" s="2">
        <v>231</v>
      </c>
      <c r="G32" s="2">
        <v>477</v>
      </c>
    </row>
    <row r="33" spans="1:7" ht="21" customHeight="1" x14ac:dyDescent="0.35">
      <c r="A33" s="3"/>
      <c r="B33" s="3"/>
      <c r="C33" s="2" t="s">
        <v>16</v>
      </c>
      <c r="D33" s="2">
        <v>1</v>
      </c>
      <c r="E33" s="2">
        <v>247</v>
      </c>
      <c r="F33" s="2">
        <v>227</v>
      </c>
      <c r="G33" s="2">
        <v>474</v>
      </c>
    </row>
    <row r="34" spans="1:7" ht="21" customHeight="1" x14ac:dyDescent="0.35">
      <c r="A34" s="3"/>
      <c r="B34" s="3"/>
      <c r="C34" s="2" t="s">
        <v>17</v>
      </c>
      <c r="D34" s="2">
        <v>1</v>
      </c>
      <c r="E34" s="2">
        <v>261</v>
      </c>
      <c r="F34" s="2">
        <v>223</v>
      </c>
      <c r="G34" s="2">
        <v>484</v>
      </c>
    </row>
    <row r="35" spans="1:7" ht="21" customHeight="1" x14ac:dyDescent="0.35">
      <c r="A35" s="93" t="s">
        <v>158</v>
      </c>
      <c r="B35" s="94"/>
      <c r="C35" s="95"/>
      <c r="D35" s="12">
        <f>SUM(D32:D34)</f>
        <v>3</v>
      </c>
      <c r="E35" s="12">
        <f t="shared" ref="E35" si="6">SUM(E32:E34)</f>
        <v>754</v>
      </c>
      <c r="F35" s="12">
        <f t="shared" ref="F35" si="7">SUM(F32:F34)</f>
        <v>681</v>
      </c>
      <c r="G35" s="12">
        <f>SUM(G32:G34)</f>
        <v>1435</v>
      </c>
    </row>
    <row r="36" spans="1:7" ht="21" customHeight="1" x14ac:dyDescent="0.35">
      <c r="A36" s="3">
        <v>8</v>
      </c>
      <c r="B36" s="2" t="s">
        <v>152</v>
      </c>
      <c r="C36" s="2" t="s">
        <v>15</v>
      </c>
      <c r="D36" s="2">
        <v>1</v>
      </c>
      <c r="E36" s="2">
        <v>226</v>
      </c>
      <c r="F36" s="2">
        <v>199</v>
      </c>
      <c r="G36" s="2">
        <v>425</v>
      </c>
    </row>
    <row r="37" spans="1:7" ht="21" customHeight="1" x14ac:dyDescent="0.35">
      <c r="A37" s="3"/>
      <c r="B37" s="3"/>
      <c r="C37" s="2" t="s">
        <v>16</v>
      </c>
      <c r="D37" s="2">
        <v>1</v>
      </c>
      <c r="E37" s="2">
        <v>214</v>
      </c>
      <c r="F37" s="2">
        <v>194</v>
      </c>
      <c r="G37" s="2">
        <v>408</v>
      </c>
    </row>
    <row r="38" spans="1:7" ht="21" customHeight="1" x14ac:dyDescent="0.35">
      <c r="A38" s="3"/>
      <c r="B38" s="3"/>
      <c r="C38" s="2" t="s">
        <v>17</v>
      </c>
      <c r="D38" s="2">
        <v>1</v>
      </c>
      <c r="E38" s="2">
        <v>218</v>
      </c>
      <c r="F38" s="2">
        <v>205</v>
      </c>
      <c r="G38" s="2">
        <v>423</v>
      </c>
    </row>
    <row r="39" spans="1:7" ht="21" customHeight="1" x14ac:dyDescent="0.35">
      <c r="A39" s="93" t="s">
        <v>158</v>
      </c>
      <c r="B39" s="94"/>
      <c r="C39" s="95"/>
      <c r="D39" s="12">
        <f>SUM(D36:D38)</f>
        <v>3</v>
      </c>
      <c r="E39" s="12">
        <f t="shared" ref="E39" si="8">SUM(E36:E38)</f>
        <v>658</v>
      </c>
      <c r="F39" s="12">
        <f t="shared" ref="F39" si="9">SUM(F36:F38)</f>
        <v>598</v>
      </c>
      <c r="G39" s="12">
        <f>SUM(G36:G38)</f>
        <v>1256</v>
      </c>
    </row>
    <row r="40" spans="1:7" ht="21" customHeight="1" x14ac:dyDescent="0.35">
      <c r="A40" s="3">
        <v>9</v>
      </c>
      <c r="B40" s="2" t="s">
        <v>153</v>
      </c>
      <c r="C40" s="2" t="s">
        <v>15</v>
      </c>
      <c r="D40" s="2">
        <v>1</v>
      </c>
      <c r="E40" s="2">
        <v>178</v>
      </c>
      <c r="F40" s="2">
        <v>176</v>
      </c>
      <c r="G40" s="2">
        <v>354</v>
      </c>
    </row>
    <row r="41" spans="1:7" ht="21" customHeight="1" x14ac:dyDescent="0.35">
      <c r="A41" s="3"/>
      <c r="B41" s="3"/>
      <c r="C41" s="2" t="s">
        <v>16</v>
      </c>
      <c r="D41" s="2">
        <v>1</v>
      </c>
      <c r="E41" s="2">
        <v>113</v>
      </c>
      <c r="F41" s="2">
        <v>98</v>
      </c>
      <c r="G41" s="2">
        <v>211</v>
      </c>
    </row>
    <row r="42" spans="1:7" ht="21" customHeight="1" x14ac:dyDescent="0.35">
      <c r="A42" s="3"/>
      <c r="B42" s="3"/>
      <c r="C42" s="2" t="s">
        <v>17</v>
      </c>
      <c r="D42" s="2">
        <v>1</v>
      </c>
      <c r="E42" s="2">
        <v>228</v>
      </c>
      <c r="F42" s="2">
        <v>215</v>
      </c>
      <c r="G42" s="2">
        <v>443</v>
      </c>
    </row>
    <row r="43" spans="1:7" ht="21" customHeight="1" x14ac:dyDescent="0.35">
      <c r="A43" s="3"/>
      <c r="B43" s="3"/>
      <c r="C43" s="2" t="s">
        <v>18</v>
      </c>
      <c r="D43" s="2">
        <v>1</v>
      </c>
      <c r="E43" s="2">
        <v>101</v>
      </c>
      <c r="F43" s="2">
        <v>88</v>
      </c>
      <c r="G43" s="2">
        <v>189</v>
      </c>
    </row>
    <row r="44" spans="1:7" ht="21" customHeight="1" x14ac:dyDescent="0.35">
      <c r="A44" s="3"/>
      <c r="B44" s="3"/>
      <c r="C44" s="2" t="s">
        <v>19</v>
      </c>
      <c r="D44" s="2">
        <v>1</v>
      </c>
      <c r="E44" s="2">
        <v>171</v>
      </c>
      <c r="F44" s="2">
        <v>159</v>
      </c>
      <c r="G44" s="2">
        <v>330</v>
      </c>
    </row>
    <row r="45" spans="1:7" ht="21" customHeight="1" x14ac:dyDescent="0.35">
      <c r="A45" s="3"/>
      <c r="B45" s="3"/>
      <c r="C45" s="2" t="s">
        <v>20</v>
      </c>
      <c r="D45" s="2">
        <v>1</v>
      </c>
      <c r="E45" s="2">
        <v>129</v>
      </c>
      <c r="F45" s="2">
        <v>94</v>
      </c>
      <c r="G45" s="2">
        <v>223</v>
      </c>
    </row>
    <row r="46" spans="1:7" ht="21" customHeight="1" x14ac:dyDescent="0.35">
      <c r="A46" s="93" t="s">
        <v>158</v>
      </c>
      <c r="B46" s="94"/>
      <c r="C46" s="95"/>
      <c r="D46" s="12">
        <f>SUM(D40:D45)</f>
        <v>6</v>
      </c>
      <c r="E46" s="12">
        <f t="shared" ref="E46:G46" si="10">SUM(E40:E45)</f>
        <v>920</v>
      </c>
      <c r="F46" s="12">
        <f t="shared" si="10"/>
        <v>830</v>
      </c>
      <c r="G46" s="12">
        <f t="shared" si="10"/>
        <v>1750</v>
      </c>
    </row>
    <row r="47" spans="1:7" ht="21" customHeight="1" x14ac:dyDescent="0.35">
      <c r="A47" s="93" t="s">
        <v>156</v>
      </c>
      <c r="B47" s="94"/>
      <c r="C47" s="95"/>
      <c r="D47" s="12">
        <f>SUM(D46,D39,D35,D31,D27,D22,D18,D11,D6)</f>
        <v>35</v>
      </c>
      <c r="E47" s="12">
        <f t="shared" ref="E47:G47" si="11">SUM(E46,E39,E35,E31,E27,E22,E18,E11,E6)</f>
        <v>7293</v>
      </c>
      <c r="F47" s="12">
        <f t="shared" si="11"/>
        <v>6705</v>
      </c>
      <c r="G47" s="12">
        <f t="shared" si="11"/>
        <v>13998</v>
      </c>
    </row>
  </sheetData>
  <mergeCells count="11">
    <mergeCell ref="A35:C35"/>
    <mergeCell ref="A39:C39"/>
    <mergeCell ref="A46:C46"/>
    <mergeCell ref="A47:C47"/>
    <mergeCell ref="A1:G1"/>
    <mergeCell ref="A6:C6"/>
    <mergeCell ref="A11:C11"/>
    <mergeCell ref="A18:C18"/>
    <mergeCell ref="A22:C22"/>
    <mergeCell ref="A27:C27"/>
    <mergeCell ref="A31:C3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BAHODOPI</vt:lpstr>
      <vt:lpstr>BUMI RAYA</vt:lpstr>
      <vt:lpstr>B.BARAT</vt:lpstr>
      <vt:lpstr>BUPES</vt:lpstr>
      <vt:lpstr>B.SELATAN</vt:lpstr>
      <vt:lpstr>BUTENG</vt:lpstr>
      <vt:lpstr>butim</vt:lpstr>
      <vt:lpstr>MENKEP</vt:lpstr>
      <vt:lpstr>WITAPONDA</vt:lpstr>
      <vt:lpstr>REKAP KECAMATAN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ACER</cp:lastModifiedBy>
  <cp:lastPrinted>2020-12-01T05:27:54Z</cp:lastPrinted>
  <dcterms:created xsi:type="dcterms:W3CDTF">2020-08-10T14:59:53Z</dcterms:created>
  <dcterms:modified xsi:type="dcterms:W3CDTF">2020-12-01T08:49:31Z</dcterms:modified>
</cp:coreProperties>
</file>